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hayori\پرتفوی\پرتفوی اردیبهشت\"/>
    </mc:Choice>
  </mc:AlternateContent>
  <xr:revisionPtr revIDLastSave="0" documentId="13_ncr:1_{863DD835-75EA-4560-9311-56D4FE11FB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G11" i="15" l="1"/>
  <c r="C11" i="15"/>
  <c r="E8" i="15" s="1"/>
  <c r="E7" i="15"/>
  <c r="K9" i="13"/>
  <c r="K8" i="13"/>
  <c r="K10" i="13" s="1"/>
  <c r="I10" i="13"/>
  <c r="E10" i="13"/>
  <c r="G9" i="13" s="1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8" i="12"/>
  <c r="I25" i="12"/>
  <c r="E25" i="12"/>
  <c r="C25" i="12"/>
  <c r="G25" i="12"/>
  <c r="K25" i="12"/>
  <c r="M25" i="12"/>
  <c r="O25" i="12"/>
  <c r="S9" i="11"/>
  <c r="S10" i="11"/>
  <c r="U10" i="11" s="1"/>
  <c r="S11" i="11"/>
  <c r="S12" i="11"/>
  <c r="S13" i="11"/>
  <c r="S14" i="11"/>
  <c r="U14" i="11" s="1"/>
  <c r="S15" i="11"/>
  <c r="S16" i="11"/>
  <c r="S17" i="11"/>
  <c r="S18" i="11"/>
  <c r="U18" i="11" s="1"/>
  <c r="S19" i="11"/>
  <c r="S20" i="11"/>
  <c r="S21" i="11"/>
  <c r="S22" i="11"/>
  <c r="U22" i="11" s="1"/>
  <c r="S23" i="11"/>
  <c r="S24" i="11"/>
  <c r="S25" i="11"/>
  <c r="S26" i="11"/>
  <c r="U26" i="11" s="1"/>
  <c r="S27" i="11"/>
  <c r="S28" i="11"/>
  <c r="S29" i="11"/>
  <c r="S30" i="11"/>
  <c r="U30" i="11" s="1"/>
  <c r="S31" i="11"/>
  <c r="S32" i="11"/>
  <c r="S33" i="11"/>
  <c r="S34" i="11"/>
  <c r="U34" i="11" s="1"/>
  <c r="S35" i="11"/>
  <c r="S36" i="11"/>
  <c r="S37" i="11"/>
  <c r="S38" i="11"/>
  <c r="U38" i="11" s="1"/>
  <c r="S39" i="11"/>
  <c r="S40" i="11"/>
  <c r="S41" i="11"/>
  <c r="S42" i="11"/>
  <c r="U42" i="11" s="1"/>
  <c r="S43" i="11"/>
  <c r="S44" i="11"/>
  <c r="S45" i="11"/>
  <c r="S46" i="11"/>
  <c r="U46" i="11" s="1"/>
  <c r="S47" i="11"/>
  <c r="S48" i="11"/>
  <c r="S49" i="11"/>
  <c r="S50" i="11"/>
  <c r="U50" i="11" s="1"/>
  <c r="S51" i="11"/>
  <c r="S52" i="11"/>
  <c r="S53" i="11"/>
  <c r="S54" i="11"/>
  <c r="U54" i="11" s="1"/>
  <c r="S55" i="11"/>
  <c r="S56" i="11"/>
  <c r="S57" i="11"/>
  <c r="S58" i="11"/>
  <c r="U58" i="11" s="1"/>
  <c r="S59" i="11"/>
  <c r="S60" i="11"/>
  <c r="S61" i="11"/>
  <c r="S62" i="11"/>
  <c r="U62" i="11" s="1"/>
  <c r="S63" i="11"/>
  <c r="S8" i="11"/>
  <c r="K10" i="11"/>
  <c r="K14" i="11"/>
  <c r="K18" i="11"/>
  <c r="K22" i="11"/>
  <c r="K26" i="11"/>
  <c r="K30" i="11"/>
  <c r="K34" i="11"/>
  <c r="K38" i="11"/>
  <c r="K42" i="11"/>
  <c r="K44" i="11"/>
  <c r="K46" i="11"/>
  <c r="K48" i="11"/>
  <c r="K50" i="11"/>
  <c r="K52" i="11"/>
  <c r="K54" i="11"/>
  <c r="K56" i="11"/>
  <c r="K58" i="11"/>
  <c r="K60" i="11"/>
  <c r="K62" i="11"/>
  <c r="K8" i="11"/>
  <c r="I64" i="11"/>
  <c r="K9" i="11" s="1"/>
  <c r="E64" i="11"/>
  <c r="M64" i="11"/>
  <c r="Q64" i="11"/>
  <c r="O64" i="11"/>
  <c r="S64" i="11" s="1"/>
  <c r="G64" i="11"/>
  <c r="C64" i="11"/>
  <c r="Q22" i="10"/>
  <c r="E22" i="10"/>
  <c r="G22" i="10"/>
  <c r="I22" i="10"/>
  <c r="M22" i="10"/>
  <c r="O22" i="10"/>
  <c r="M9" i="8"/>
  <c r="M10" i="8"/>
  <c r="M11" i="8"/>
  <c r="M12" i="8"/>
  <c r="M8" i="8"/>
  <c r="O79" i="9"/>
  <c r="M79" i="9"/>
  <c r="I77" i="9"/>
  <c r="E79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8" i="9"/>
  <c r="Q79" i="9" s="1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8" i="9"/>
  <c r="I8" i="9"/>
  <c r="G79" i="9"/>
  <c r="S9" i="8"/>
  <c r="S10" i="8"/>
  <c r="S11" i="8"/>
  <c r="S12" i="8"/>
  <c r="S8" i="8"/>
  <c r="Q13" i="8"/>
  <c r="O13" i="8"/>
  <c r="K13" i="8"/>
  <c r="I13" i="8"/>
  <c r="S14" i="7"/>
  <c r="M14" i="7"/>
  <c r="Q14" i="7"/>
  <c r="O14" i="7"/>
  <c r="K14" i="7"/>
  <c r="I14" i="7"/>
  <c r="S10" i="6"/>
  <c r="Q10" i="6"/>
  <c r="O10" i="6"/>
  <c r="M10" i="6"/>
  <c r="K10" i="6"/>
  <c r="AK26" i="3"/>
  <c r="Y64" i="1"/>
  <c r="AI26" i="3"/>
  <c r="AG26" i="3"/>
  <c r="AA26" i="3"/>
  <c r="W26" i="3"/>
  <c r="S26" i="3"/>
  <c r="Q26" i="3"/>
  <c r="E64" i="1"/>
  <c r="G64" i="1"/>
  <c r="K64" i="1"/>
  <c r="O64" i="1"/>
  <c r="U64" i="1"/>
  <c r="W64" i="1"/>
  <c r="E9" i="14"/>
  <c r="C9" i="14"/>
  <c r="U61" i="11" l="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U8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U11" i="11"/>
  <c r="K40" i="11"/>
  <c r="K36" i="11"/>
  <c r="K32" i="11"/>
  <c r="K28" i="11"/>
  <c r="K24" i="11"/>
  <c r="K20" i="11"/>
  <c r="K16" i="11"/>
  <c r="K12" i="11"/>
  <c r="K64" i="11" s="1"/>
  <c r="K63" i="11"/>
  <c r="K59" i="11"/>
  <c r="K55" i="11"/>
  <c r="K51" i="11"/>
  <c r="K47" i="11"/>
  <c r="K43" i="11"/>
  <c r="K39" i="11"/>
  <c r="K35" i="11"/>
  <c r="K31" i="11"/>
  <c r="K27" i="11"/>
  <c r="K23" i="11"/>
  <c r="K19" i="11"/>
  <c r="K15" i="11"/>
  <c r="K11" i="11"/>
  <c r="Q25" i="12"/>
  <c r="G8" i="13"/>
  <c r="G10" i="13" s="1"/>
  <c r="M13" i="8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E10" i="15"/>
  <c r="E9" i="15"/>
  <c r="E11" i="15" s="1"/>
  <c r="I79" i="9"/>
  <c r="S13" i="8"/>
  <c r="U64" i="11" l="1"/>
</calcChain>
</file>

<file path=xl/sharedStrings.xml><?xml version="1.0" encoding="utf-8"?>
<sst xmlns="http://schemas.openxmlformats.org/spreadsheetml/2006/main" count="708" uniqueCount="192">
  <si>
    <t>صندوق سرمایه‌گذاری توسعه ممتاز</t>
  </si>
  <si>
    <t>صورت وضعیت پورتفوی</t>
  </si>
  <si>
    <t>برای ماه منتهی به 1400/02/31</t>
  </si>
  <si>
    <t>نام شرکت</t>
  </si>
  <si>
    <t>1400/01/31</t>
  </si>
  <si>
    <t>تغییرات طی دوره</t>
  </si>
  <si>
    <t>1400/02/31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</si>
  <si>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</si>
  <si>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</si>
  <si>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</si>
  <si>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</si>
  <si>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</si>
  <si>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</si>
  <si>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</si>
  <si>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</si>
  <si>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</si>
  <si>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بانک‌اقتصادنوین‌</t>
  </si>
  <si>
    <t>پالایش نفت بندرعباس</t>
  </si>
  <si>
    <t>پتروشیمی امیرکبیر</t>
  </si>
  <si>
    <t>پتروشیمی بوعلی سینا</t>
  </si>
  <si>
    <t>پتروشیمی پردیس</t>
  </si>
  <si>
    <t>پتروشیمی تندگویان</t>
  </si>
  <si>
    <t>پتروشیمی جم</t>
  </si>
  <si>
    <t>پتروشیمی خراسان</t>
  </si>
  <si>
    <t>پتروشیمی شازند</t>
  </si>
  <si>
    <t>پتروشیمی نوری</t>
  </si>
  <si>
    <t>پتروشیمی‌شیراز</t>
  </si>
  <si>
    <t>پلیمر آریا ساسول</t>
  </si>
  <si>
    <t>تامین سرمایه امید</t>
  </si>
  <si>
    <t>تامین سرمایه بانک ملت</t>
  </si>
  <si>
    <t>تامین سرمایه لوتوس پارسیان</t>
  </si>
  <si>
    <t>توسعه معدنی و صنعتی صبانور</t>
  </si>
  <si>
    <t>توسعه‌معادن‌وفلزات‌</t>
  </si>
  <si>
    <t>تولید نیروی برق آبادان</t>
  </si>
  <si>
    <t>ح . توسعه‌معادن‌وفلزات‌</t>
  </si>
  <si>
    <t>ح . گلتاش‌</t>
  </si>
  <si>
    <t>داروپخش‌ (هلدینگ‌</t>
  </si>
  <si>
    <t>داروسازی کاسپین تامین</t>
  </si>
  <si>
    <t>س. نفت و گاز و پتروشیمی تأمین</t>
  </si>
  <si>
    <t>سپنتا</t>
  </si>
  <si>
    <t>سرمایه گذاری تامین اجتماعی</t>
  </si>
  <si>
    <t>سرمایه گذاری صبا تامین</t>
  </si>
  <si>
    <t>سرمایه‌گذاری‌ سپه‌</t>
  </si>
  <si>
    <t>سرمایه‌گذاری‌صندوق‌بازنشستگی‌</t>
  </si>
  <si>
    <t>سرمایه‌گذاری‌غدیر(هلدینگ‌</t>
  </si>
  <si>
    <t>سیمان ساوه</t>
  </si>
  <si>
    <t>سیمان‌ کرمان‌</t>
  </si>
  <si>
    <t>شرکت آهن و فولاد ارفع</t>
  </si>
  <si>
    <t>شیرپاستوریزه پگاه گیلان</t>
  </si>
  <si>
    <t>صنایع پتروشیمی کرمانشاه</t>
  </si>
  <si>
    <t>صنعتی دوده فام</t>
  </si>
  <si>
    <t>فجر انرژی خلیج فارس</t>
  </si>
  <si>
    <t>فولاد  خوزستان</t>
  </si>
  <si>
    <t>فولاد مبارکه اصفهان</t>
  </si>
  <si>
    <t>فولاد هرمزگان جنوب</t>
  </si>
  <si>
    <t>گروه پتروشیمی س. ایرانیان</t>
  </si>
  <si>
    <t>گروه دارویی سبحان</t>
  </si>
  <si>
    <t>گروه مپنا (سهامی عام)</t>
  </si>
  <si>
    <t>گسترش نفت و گاز پارسیان</t>
  </si>
  <si>
    <t>گلتاش‌</t>
  </si>
  <si>
    <t>م .صنایع و معادن احیاء سپاهان</t>
  </si>
  <si>
    <t>مجتمع صنایع لاستیک یزد</t>
  </si>
  <si>
    <t>مدیریت صنعت شوینده ت.ص.بهشهر</t>
  </si>
  <si>
    <t>ملی‌ صنایع‌ مس‌ ایران‌</t>
  </si>
  <si>
    <t>نفت ایرانول</t>
  </si>
  <si>
    <t>کشتیرانی جمهوری اسلامی ایران</t>
  </si>
  <si>
    <t>کویر تایر</t>
  </si>
  <si>
    <t>پتروشیمی آبادان</t>
  </si>
  <si>
    <t>زغال سنگ پروده طبس</t>
  </si>
  <si>
    <t>گسترش صنایع روی ایرانیان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</si>
  <si>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</si>
  <si>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</si>
  <si>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</si>
  <si>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</si>
  <si>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</si>
  <si>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</si>
  <si>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</si>
  <si>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</si>
  <si>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</si>
  <si>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</si>
  <si>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</si>
  <si>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</si>
  <si>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</si>
  <si>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</si>
  <si>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</si>
  <si>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</si>
  <si>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</si>
  <si>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</si>
  <si>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</si>
  <si>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</si>
  <si>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</si>
  <si>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</si>
  <si>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</si>
  <si>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</si>
  <si>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</si>
  <si>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</si>
  <si>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</si>
  <si>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</si>
  <si>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</si>
  <si>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</si>
  <si>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</si>
  <si>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اسنادخزانه-م20بودجه97-000324</t>
  </si>
  <si>
    <t>1398/03/21</t>
  </si>
  <si>
    <t>1400/03/24</t>
  </si>
  <si>
    <t>اسنادخزانه-م22بودجه97-000428</t>
  </si>
  <si>
    <t>1398/03/26</t>
  </si>
  <si>
    <t>1400/04/28</t>
  </si>
  <si>
    <t>اسنادخزانه-م6بودجه98-000519</t>
  </si>
  <si>
    <t>1398/08/19</t>
  </si>
  <si>
    <t>1400/05/19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</si>
  <si>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</si>
  <si>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</si>
  <si>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</si>
  <si>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</si>
  <si>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</si>
  <si>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</si>
  <si>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دولت4-ش.خ 0006</t>
  </si>
  <si>
    <t>1399/05/07</t>
  </si>
  <si>
    <t>1400/06/07</t>
  </si>
  <si>
    <t>مرابحه عام دولت4-ش.خ 0007</t>
  </si>
  <si>
    <t>1399/05/21</t>
  </si>
  <si>
    <t>1400/07/21</t>
  </si>
  <si>
    <t>مرابحه عام دولت4-ش.خ 0008</t>
  </si>
  <si>
    <t>1399/06/04</t>
  </si>
  <si>
    <t>1400/08/04</t>
  </si>
  <si>
    <t>منفعت دولتی4-شرایط خاص14010729</t>
  </si>
  <si>
    <t>1398/07/29</t>
  </si>
  <si>
    <t>1401/07/29</t>
  </si>
  <si>
    <t>اوراق سلف موازی ورق گرم فولاد</t>
  </si>
  <si>
    <t>1399/04/14</t>
  </si>
  <si>
    <t>1400/04/14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</si>
  <si>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</si>
  <si>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</si>
  <si>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</si>
  <si>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</si>
  <si>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</si>
  <si>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</si>
  <si>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</si>
  <si>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</si>
  <si>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</si>
  <si>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</si>
  <si>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</si>
  <si>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</si>
  <si>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</si>
  <si>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</si>
  <si>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</si>
  <si>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</si>
  <si>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</si>
  <si>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</si>
  <si>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</si>
  <si>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</si>
  <si>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</si>
  <si>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</si>
  <si>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</si>
  <si>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</si>
  <si>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</si>
  <si>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</si>
  <si>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</si>
  <si>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</si>
  <si>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</si>
  <si>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</si>
  <si>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</si>
  <si>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</si>
  <si>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1400/02/29</t>
  </si>
  <si>
    <t>1400/01/25</t>
  </si>
  <si>
    <t>1400/02/26</t>
  </si>
  <si>
    <t>1400/02/25</t>
  </si>
  <si>
    <t>1400/02/28</t>
  </si>
  <si>
    <t>بهای فروش</t>
  </si>
  <si>
    <t>ارزش دفتری</t>
  </si>
  <si>
    <t>سود و زیان ناشی از تغییر قیمت</t>
  </si>
  <si>
    <t>سود و زیان ناشی از فروش</t>
  </si>
  <si>
    <t>ح . پتروشیمی جم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</si>
  <si>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</si>
  <si>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</si>
  <si>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</si>
  <si>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</si>
  <si>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</si>
  <si>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</si>
  <si>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</si>
  <si>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</si>
  <si>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</si>
  <si>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</si>
  <si>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</si>
  <si>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</si>
  <si>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</si>
  <si>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</si>
  <si>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1400/02/01</t>
  </si>
  <si>
    <t>-</t>
  </si>
  <si>
    <t>از ابتدای سال مالی</t>
  </si>
  <si>
    <t>تاپایان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</si>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</sst>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name val="Calibri"/>
    </font>
    <font>
      <sz val="11"/>
      <name val="Calibri"/>
    </font>
    <font>
      <sz val="12"/>
      <name val="B Mitra"/>
      <charset val="178"/>
    </font>
    <font>
      <b/>
      <sz val="18"/>
      <color rgb="FF000000"/>
      <name val="B Mitra"/>
      <charset val="178"/>
    </font>
    <font>
      <sz val="16"/>
      <name val="B Mitra"/>
      <charset val="178"/>
    </font>
    <font>
      <b/>
      <sz val="16"/>
      <color rgb="FF000000"/>
      <name val="B Mitra"/>
      <charset val="178"/>
    </font>
    <font>
      <sz val="18"/>
      <name val="B Mitra"/>
      <charset val="178"/>
    </font>
    <font>
      <sz val="18"/>
      <color rgb="FF000000"/>
      <name val="B Mitra"/>
      <charset val="178"/>
    </font>
    <font>
      <sz val="12"/>
      <color rgb="FFFF0000"/>
      <name val="B Mitra"/>
      <charset val="178"/>
    </font>
    <font>
      <sz val="16"/>
      <color theme="1"/>
      <name val="B Mitra"/>
      <charset val="178"/>
    </font>
    <font>
      <sz val="12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1" xfId="0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0" fontId="4" fillId="0" borderId="0" xfId="2" applyNumberFormat="1" applyFont="1" applyAlignment="1">
      <alignment horizontal="center"/>
    </xf>
    <xf numFmtId="10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/>
    <xf numFmtId="164" fontId="4" fillId="0" borderId="0" xfId="1" applyNumberFormat="1" applyFont="1"/>
    <xf numFmtId="10" fontId="4" fillId="0" borderId="0" xfId="2" applyNumberFormat="1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10" fontId="4" fillId="0" borderId="1" xfId="2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0" fontId="4" fillId="0" borderId="1" xfId="1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7" fontId="4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6" fillId="0" borderId="0" xfId="0" applyNumberFormat="1" applyFont="1"/>
    <xf numFmtId="3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1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  <xf numFmtId="37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142875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68419-C292-4994-842F-226E6C001B53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8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142875</xdr:rowOff>
              </to>
            </anchor>
          </objectPr>
        </oleObject>
      </mc:Choice>
      <mc:Fallback>
        <oleObject progId="Document" shapeId="1028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0"/>
  <sheetViews>
    <sheetView rightToLeft="1" topLeftCell="A52" workbookViewId="0">
      <selection activeCell="M64" sqref="M64:Q64"/>
    </sheetView>
  </sheetViews>
  <sheetFormatPr defaultRowHeight="24" x14ac:dyDescent="0.55000000000000004"/>
  <cols>
    <col min="1" max="1" width="32.140625" style="3" bestFit="1" customWidth="1"/>
    <col min="2" max="2" width="1" style="3" customWidth="1"/>
    <col min="3" max="3" width="18.7109375" style="3" bestFit="1" customWidth="1"/>
    <col min="4" max="4" width="2.85546875" style="3" bestFit="1" customWidth="1"/>
    <col min="5" max="5" width="19.42578125" style="3" bestFit="1" customWidth="1"/>
    <col min="6" max="6" width="2.85546875" style="3" bestFit="1" customWidth="1"/>
    <col min="7" max="7" width="16.85546875" style="3" bestFit="1" customWidth="1"/>
    <col min="8" max="8" width="2.85546875" style="3" bestFit="1" customWidth="1"/>
    <col min="9" max="9" width="16.85546875" style="3" bestFit="1" customWidth="1"/>
    <col min="10" max="10" width="2.85546875" style="3" bestFit="1" customWidth="1"/>
    <col min="11" max="11" width="21.7109375" style="3" bestFit="1" customWidth="1"/>
    <col min="12" max="12" width="2.85546875" style="3" bestFit="1" customWidth="1"/>
    <col min="13" max="13" width="18.7109375" style="3" bestFit="1" customWidth="1"/>
    <col min="14" max="14" width="2.85546875" style="3" bestFit="1" customWidth="1"/>
    <col min="15" max="15" width="21.85546875" style="3" bestFit="1" customWidth="1"/>
    <col min="16" max="16" width="2.85546875" style="3" bestFit="1" customWidth="1"/>
    <col min="17" max="17" width="16.85546875" style="3" bestFit="1" customWidth="1"/>
    <col min="18" max="18" width="2.85546875" style="3" bestFit="1" customWidth="1"/>
    <col min="19" max="19" width="18.140625" style="3" bestFit="1" customWidth="1"/>
    <col min="20" max="20" width="2.85546875" style="3" bestFit="1" customWidth="1"/>
    <col min="21" max="21" width="21.7109375" style="3" bestFit="1" customWidth="1"/>
    <col min="22" max="22" width="1" style="3" customWidth="1"/>
    <col min="23" max="23" width="9.140625" style="3" customWidth="1"/>
    <col min="24" max="16384" width="9.140625" style="3"/>
  </cols>
  <sheetData>
    <row r="2" spans="1:21" ht="24.75" x14ac:dyDescent="0.55000000000000004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24.75" x14ac:dyDescent="0.55000000000000004">
      <c r="A3" s="42" t="s">
        <v>147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4.75" x14ac:dyDescent="0.55000000000000004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6" spans="1:21" ht="24.75" x14ac:dyDescent="0.55000000000000004">
      <c r="A6" s="40" t="s">
        <v>3</v>
      </c>
      <c r="C6" s="41" t="s">
        <v>149</v>
      </c>
      <c r="D6" s="41" t="s">
        <v>149</v>
      </c>
      <c r="E6" s="41" t="s">
        <v>149</v>
      </c>
      <c r="F6" s="41" t="s">
        <v>149</v>
      </c>
      <c r="G6" s="41" t="s">
        <v>149</v>
      </c>
      <c r="H6" s="41" t="s">
        <v>149</v>
      </c>
      <c r="I6" s="41" t="s">
        <v>149</v>
      </c>
      <c r="J6" s="41" t="s">
        <v>149</v>
      </c>
      <c r="K6" s="41" t="s">
        <v>149</v>
      </c>
      <c r="M6" s="41" t="s">
        <v>150</v>
      </c>
      <c r="N6" s="41" t="s">
        <v>150</v>
      </c>
      <c r="O6" s="41" t="s">
        <v>150</v>
      </c>
      <c r="P6" s="41" t="s">
        <v>150</v>
      </c>
      <c r="Q6" s="41" t="s">
        <v>150</v>
      </c>
      <c r="R6" s="41" t="s">
        <v>150</v>
      </c>
      <c r="S6" s="41" t="s">
        <v>150</v>
      </c>
      <c r="T6" s="41" t="s">
        <v>150</v>
      </c>
      <c r="U6" s="41" t="s">
        <v>150</v>
      </c>
    </row>
    <row r="7" spans="1:21" ht="24.75" x14ac:dyDescent="0.55000000000000004">
      <c r="A7" s="41" t="s">
        <v>3</v>
      </c>
      <c r="C7" s="41" t="s">
        <v>173</v>
      </c>
      <c r="E7" s="41" t="s">
        <v>174</v>
      </c>
      <c r="G7" s="41" t="s">
        <v>175</v>
      </c>
      <c r="I7" s="41" t="s">
        <v>137</v>
      </c>
      <c r="K7" s="41" t="s">
        <v>176</v>
      </c>
      <c r="M7" s="41" t="s">
        <v>173</v>
      </c>
      <c r="O7" s="41" t="s">
        <v>174</v>
      </c>
      <c r="Q7" s="41" t="s">
        <v>175</v>
      </c>
      <c r="S7" s="41" t="s">
        <v>137</v>
      </c>
      <c r="U7" s="41" t="s">
        <v>176</v>
      </c>
    </row>
    <row r="8" spans="1:21" x14ac:dyDescent="0.55000000000000004">
      <c r="A8" s="22" t="s">
        <v>48</v>
      </c>
      <c r="C8" s="12">
        <v>9461212</v>
      </c>
      <c r="D8" s="12"/>
      <c r="E8" s="12">
        <v>71381435</v>
      </c>
      <c r="F8" s="12"/>
      <c r="G8" s="12">
        <v>118188656</v>
      </c>
      <c r="H8" s="12"/>
      <c r="I8" s="12">
        <v>199031303</v>
      </c>
      <c r="J8" s="12"/>
      <c r="K8" s="15">
        <f>I8/$I$64</f>
        <v>-2.2174722469289567E-3</v>
      </c>
      <c r="L8" s="12"/>
      <c r="M8" s="12">
        <v>9461212</v>
      </c>
      <c r="N8" s="12"/>
      <c r="O8" s="12">
        <v>80552918</v>
      </c>
      <c r="P8" s="12"/>
      <c r="Q8" s="12">
        <v>118188656</v>
      </c>
      <c r="R8" s="12"/>
      <c r="S8" s="12">
        <f>M8+O8+Q8</f>
        <v>208202786</v>
      </c>
      <c r="T8" s="12"/>
      <c r="U8" s="15">
        <f>S8/$S$64</f>
        <v>-9.4237247066347903E-4</v>
      </c>
    </row>
    <row r="9" spans="1:21" x14ac:dyDescent="0.55000000000000004">
      <c r="A9" s="22" t="s">
        <v>54</v>
      </c>
      <c r="C9" s="12">
        <v>0</v>
      </c>
      <c r="D9" s="12"/>
      <c r="E9" s="12">
        <v>3051771593</v>
      </c>
      <c r="F9" s="12"/>
      <c r="G9" s="12">
        <v>127229155</v>
      </c>
      <c r="H9" s="12"/>
      <c r="I9" s="12">
        <v>3179000748</v>
      </c>
      <c r="J9" s="12"/>
      <c r="K9" s="15">
        <f t="shared" ref="K9:K63" si="0">I9/$I$64</f>
        <v>-3.5418277554342265E-2</v>
      </c>
      <c r="L9" s="12"/>
      <c r="M9" s="12">
        <v>0</v>
      </c>
      <c r="N9" s="12"/>
      <c r="O9" s="12">
        <v>3111414593</v>
      </c>
      <c r="P9" s="12"/>
      <c r="Q9" s="12">
        <v>127229155</v>
      </c>
      <c r="R9" s="12"/>
      <c r="S9" s="12">
        <f t="shared" ref="S9:S64" si="1">M9+O9+Q9</f>
        <v>3238643748</v>
      </c>
      <c r="T9" s="12"/>
      <c r="U9" s="15">
        <f t="shared" ref="U9:U63" si="2">S9/$S$64</f>
        <v>-1.4658827429915321E-2</v>
      </c>
    </row>
    <row r="10" spans="1:21" x14ac:dyDescent="0.55000000000000004">
      <c r="A10" s="22" t="s">
        <v>60</v>
      </c>
      <c r="C10" s="12">
        <v>0</v>
      </c>
      <c r="D10" s="12"/>
      <c r="E10" s="12">
        <v>2659520281</v>
      </c>
      <c r="F10" s="12"/>
      <c r="G10" s="12">
        <v>-706984853</v>
      </c>
      <c r="H10" s="12"/>
      <c r="I10" s="12">
        <v>1952535428</v>
      </c>
      <c r="J10" s="12"/>
      <c r="K10" s="15">
        <f t="shared" si="0"/>
        <v>-2.175382996279511E-2</v>
      </c>
      <c r="L10" s="12"/>
      <c r="M10" s="12">
        <v>0</v>
      </c>
      <c r="N10" s="12"/>
      <c r="O10" s="12">
        <v>0</v>
      </c>
      <c r="P10" s="12"/>
      <c r="Q10" s="12">
        <v>-706984853</v>
      </c>
      <c r="R10" s="12"/>
      <c r="S10" s="12">
        <f t="shared" si="1"/>
        <v>-706984853</v>
      </c>
      <c r="T10" s="12"/>
      <c r="U10" s="15">
        <f t="shared" si="2"/>
        <v>3.1999718901132598E-3</v>
      </c>
    </row>
    <row r="11" spans="1:21" x14ac:dyDescent="0.55000000000000004">
      <c r="A11" s="22" t="s">
        <v>26</v>
      </c>
      <c r="C11" s="12">
        <v>0</v>
      </c>
      <c r="D11" s="12"/>
      <c r="E11" s="12">
        <v>-4192723827</v>
      </c>
      <c r="F11" s="12"/>
      <c r="G11" s="12">
        <v>-1741326752</v>
      </c>
      <c r="H11" s="12"/>
      <c r="I11" s="12">
        <v>-5934050579</v>
      </c>
      <c r="J11" s="12"/>
      <c r="K11" s="15">
        <f t="shared" si="0"/>
        <v>6.6113180552333548E-2</v>
      </c>
      <c r="L11" s="12"/>
      <c r="M11" s="12">
        <v>0</v>
      </c>
      <c r="N11" s="12"/>
      <c r="O11" s="12">
        <v>-8473417993</v>
      </c>
      <c r="P11" s="12"/>
      <c r="Q11" s="12">
        <v>-1741326752</v>
      </c>
      <c r="R11" s="12"/>
      <c r="S11" s="12">
        <f t="shared" si="1"/>
        <v>-10214744745</v>
      </c>
      <c r="T11" s="12"/>
      <c r="U11" s="15">
        <f t="shared" si="2"/>
        <v>4.6234223986524554E-2</v>
      </c>
    </row>
    <row r="12" spans="1:21" x14ac:dyDescent="0.55000000000000004">
      <c r="A12" s="22" t="s">
        <v>35</v>
      </c>
      <c r="C12" s="12">
        <v>0</v>
      </c>
      <c r="D12" s="12"/>
      <c r="E12" s="12">
        <v>921845349</v>
      </c>
      <c r="F12" s="12"/>
      <c r="G12" s="12">
        <v>-1497288242</v>
      </c>
      <c r="H12" s="12"/>
      <c r="I12" s="12">
        <v>-575442893</v>
      </c>
      <c r="J12" s="12"/>
      <c r="K12" s="15">
        <f t="shared" si="0"/>
        <v>6.4111957550718E-3</v>
      </c>
      <c r="L12" s="12"/>
      <c r="M12" s="12">
        <v>0</v>
      </c>
      <c r="N12" s="12"/>
      <c r="O12" s="12">
        <v>0</v>
      </c>
      <c r="P12" s="12"/>
      <c r="Q12" s="12">
        <v>-1497288242</v>
      </c>
      <c r="R12" s="12"/>
      <c r="S12" s="12">
        <f t="shared" si="1"/>
        <v>-1497288242</v>
      </c>
      <c r="T12" s="12"/>
      <c r="U12" s="15">
        <f t="shared" si="2"/>
        <v>6.7770621470402276E-3</v>
      </c>
    </row>
    <row r="13" spans="1:21" x14ac:dyDescent="0.55000000000000004">
      <c r="A13" s="22" t="s">
        <v>25</v>
      </c>
      <c r="C13" s="12">
        <v>0</v>
      </c>
      <c r="D13" s="12"/>
      <c r="E13" s="12">
        <v>1617889563</v>
      </c>
      <c r="F13" s="12"/>
      <c r="G13" s="12">
        <v>-2064065543</v>
      </c>
      <c r="H13" s="12"/>
      <c r="I13" s="12">
        <v>-446175980</v>
      </c>
      <c r="J13" s="12"/>
      <c r="K13" s="15">
        <f t="shared" si="0"/>
        <v>4.9709911857248367E-3</v>
      </c>
      <c r="L13" s="12"/>
      <c r="M13" s="12">
        <v>0</v>
      </c>
      <c r="N13" s="12"/>
      <c r="O13" s="12">
        <v>-842265556</v>
      </c>
      <c r="P13" s="12"/>
      <c r="Q13" s="12">
        <v>-2064065543</v>
      </c>
      <c r="R13" s="12"/>
      <c r="S13" s="12">
        <f t="shared" si="1"/>
        <v>-2906331099</v>
      </c>
      <c r="T13" s="12"/>
      <c r="U13" s="15">
        <f t="shared" si="2"/>
        <v>1.3154705904515293E-2</v>
      </c>
    </row>
    <row r="14" spans="1:21" x14ac:dyDescent="0.55000000000000004">
      <c r="A14" s="22" t="s">
        <v>21</v>
      </c>
      <c r="C14" s="12">
        <v>0</v>
      </c>
      <c r="D14" s="12"/>
      <c r="E14" s="12">
        <v>1848943414</v>
      </c>
      <c r="F14" s="12"/>
      <c r="G14" s="12">
        <v>-3857616964</v>
      </c>
      <c r="H14" s="12"/>
      <c r="I14" s="12">
        <v>-2008673550</v>
      </c>
      <c r="J14" s="12"/>
      <c r="K14" s="15">
        <f t="shared" si="0"/>
        <v>2.2379282972715422E-2</v>
      </c>
      <c r="L14" s="12"/>
      <c r="M14" s="12">
        <v>0</v>
      </c>
      <c r="N14" s="12"/>
      <c r="O14" s="12">
        <v>-6809074065</v>
      </c>
      <c r="P14" s="12"/>
      <c r="Q14" s="12">
        <v>-3857616964</v>
      </c>
      <c r="R14" s="12"/>
      <c r="S14" s="12">
        <f t="shared" si="1"/>
        <v>-10666691029</v>
      </c>
      <c r="T14" s="12"/>
      <c r="U14" s="15">
        <f t="shared" si="2"/>
        <v>4.8279834155546299E-2</v>
      </c>
    </row>
    <row r="15" spans="1:21" x14ac:dyDescent="0.55000000000000004">
      <c r="A15" s="22" t="s">
        <v>59</v>
      </c>
      <c r="C15" s="12">
        <v>0</v>
      </c>
      <c r="D15" s="12"/>
      <c r="E15" s="12">
        <v>-18773707</v>
      </c>
      <c r="F15" s="12"/>
      <c r="G15" s="12">
        <v>-466200757</v>
      </c>
      <c r="H15" s="12"/>
      <c r="I15" s="12">
        <v>-484974464</v>
      </c>
      <c r="J15" s="12"/>
      <c r="K15" s="15">
        <f t="shared" si="0"/>
        <v>5.4032576694191987E-3</v>
      </c>
      <c r="L15" s="12"/>
      <c r="M15" s="12">
        <v>0</v>
      </c>
      <c r="N15" s="12"/>
      <c r="O15" s="12">
        <v>-309584226</v>
      </c>
      <c r="P15" s="12"/>
      <c r="Q15" s="12">
        <v>-469110532</v>
      </c>
      <c r="R15" s="12"/>
      <c r="S15" s="12">
        <f t="shared" si="1"/>
        <v>-778694758</v>
      </c>
      <c r="T15" s="12"/>
      <c r="U15" s="15">
        <f t="shared" si="2"/>
        <v>3.524546991360432E-3</v>
      </c>
    </row>
    <row r="16" spans="1:21" x14ac:dyDescent="0.55000000000000004">
      <c r="A16" s="22" t="s">
        <v>55</v>
      </c>
      <c r="C16" s="12">
        <v>0</v>
      </c>
      <c r="D16" s="12"/>
      <c r="E16" s="12">
        <v>-69278524</v>
      </c>
      <c r="F16" s="12"/>
      <c r="G16" s="12">
        <v>0</v>
      </c>
      <c r="H16" s="12"/>
      <c r="I16" s="12">
        <v>-69278524</v>
      </c>
      <c r="J16" s="12"/>
      <c r="K16" s="15">
        <f t="shared" si="0"/>
        <v>7.7185448702107753E-4</v>
      </c>
      <c r="L16" s="12"/>
      <c r="M16" s="12">
        <v>0</v>
      </c>
      <c r="N16" s="12"/>
      <c r="O16" s="12">
        <v>-413939265</v>
      </c>
      <c r="P16" s="12"/>
      <c r="Q16" s="12">
        <v>-4209053906</v>
      </c>
      <c r="R16" s="12"/>
      <c r="S16" s="12">
        <f t="shared" si="1"/>
        <v>-4622993171</v>
      </c>
      <c r="T16" s="12"/>
      <c r="U16" s="15">
        <f t="shared" si="2"/>
        <v>2.0924703170954021E-2</v>
      </c>
    </row>
    <row r="17" spans="1:21" x14ac:dyDescent="0.55000000000000004">
      <c r="A17" s="22" t="s">
        <v>172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v>0</v>
      </c>
      <c r="J17" s="12"/>
      <c r="K17" s="15">
        <f t="shared" si="0"/>
        <v>0</v>
      </c>
      <c r="L17" s="12"/>
      <c r="M17" s="12">
        <v>0</v>
      </c>
      <c r="N17" s="12"/>
      <c r="O17" s="12">
        <v>0</v>
      </c>
      <c r="P17" s="12"/>
      <c r="Q17" s="12">
        <v>747360656</v>
      </c>
      <c r="R17" s="12"/>
      <c r="S17" s="12">
        <f t="shared" si="1"/>
        <v>747360656</v>
      </c>
      <c r="T17" s="12"/>
      <c r="U17" s="15">
        <f t="shared" si="2"/>
        <v>-3.3827218232872179E-3</v>
      </c>
    </row>
    <row r="18" spans="1:21" x14ac:dyDescent="0.55000000000000004">
      <c r="A18" s="22" t="s">
        <v>47</v>
      </c>
      <c r="C18" s="12">
        <v>6574718809</v>
      </c>
      <c r="D18" s="12"/>
      <c r="E18" s="12">
        <v>-8177800797</v>
      </c>
      <c r="F18" s="12"/>
      <c r="G18" s="12">
        <v>0</v>
      </c>
      <c r="H18" s="12"/>
      <c r="I18" s="12">
        <v>-1603081988</v>
      </c>
      <c r="J18" s="12"/>
      <c r="K18" s="15">
        <f t="shared" si="0"/>
        <v>1.7860455940147759E-2</v>
      </c>
      <c r="L18" s="12"/>
      <c r="M18" s="12">
        <v>6574718809</v>
      </c>
      <c r="N18" s="12"/>
      <c r="O18" s="12">
        <v>-10943006321</v>
      </c>
      <c r="P18" s="12"/>
      <c r="Q18" s="12">
        <v>0</v>
      </c>
      <c r="R18" s="12"/>
      <c r="S18" s="12">
        <f t="shared" si="1"/>
        <v>-4368287512</v>
      </c>
      <c r="T18" s="12"/>
      <c r="U18" s="15">
        <f t="shared" si="2"/>
        <v>1.9771848275132408E-2</v>
      </c>
    </row>
    <row r="19" spans="1:21" x14ac:dyDescent="0.55000000000000004">
      <c r="A19" s="22" t="s">
        <v>62</v>
      </c>
      <c r="C19" s="12">
        <v>0</v>
      </c>
      <c r="D19" s="12"/>
      <c r="E19" s="12">
        <v>-10706536162</v>
      </c>
      <c r="F19" s="12"/>
      <c r="G19" s="12">
        <v>0</v>
      </c>
      <c r="H19" s="12"/>
      <c r="I19" s="12">
        <v>-10706536162</v>
      </c>
      <c r="J19" s="12"/>
      <c r="K19" s="15">
        <f t="shared" si="0"/>
        <v>0.11928498905509485</v>
      </c>
      <c r="L19" s="12"/>
      <c r="M19" s="12">
        <v>2922876658</v>
      </c>
      <c r="N19" s="12"/>
      <c r="O19" s="12">
        <v>-15012069817</v>
      </c>
      <c r="P19" s="12"/>
      <c r="Q19" s="12">
        <v>0</v>
      </c>
      <c r="R19" s="12"/>
      <c r="S19" s="12">
        <f t="shared" si="1"/>
        <v>-12089193159</v>
      </c>
      <c r="T19" s="12"/>
      <c r="U19" s="15">
        <f t="shared" si="2"/>
        <v>5.4718397599035289E-2</v>
      </c>
    </row>
    <row r="20" spans="1:21" x14ac:dyDescent="0.55000000000000004">
      <c r="A20" s="22" t="s">
        <v>45</v>
      </c>
      <c r="C20" s="12">
        <v>91452167</v>
      </c>
      <c r="D20" s="12"/>
      <c r="E20" s="12">
        <v>-396824217</v>
      </c>
      <c r="F20" s="12"/>
      <c r="G20" s="12">
        <v>0</v>
      </c>
      <c r="H20" s="12"/>
      <c r="I20" s="12">
        <v>-305372050</v>
      </c>
      <c r="J20" s="12"/>
      <c r="K20" s="15">
        <f t="shared" si="0"/>
        <v>3.4022489711721463E-3</v>
      </c>
      <c r="L20" s="12"/>
      <c r="M20" s="12">
        <v>91452167</v>
      </c>
      <c r="N20" s="12"/>
      <c r="O20" s="12">
        <v>-450097509</v>
      </c>
      <c r="P20" s="12"/>
      <c r="Q20" s="12">
        <v>0</v>
      </c>
      <c r="R20" s="12"/>
      <c r="S20" s="12">
        <f t="shared" si="1"/>
        <v>-358645342</v>
      </c>
      <c r="T20" s="12"/>
      <c r="U20" s="15">
        <f t="shared" si="2"/>
        <v>1.6233091954518245E-3</v>
      </c>
    </row>
    <row r="21" spans="1:21" x14ac:dyDescent="0.55000000000000004">
      <c r="A21" s="22" t="s">
        <v>27</v>
      </c>
      <c r="C21" s="12">
        <v>4288426771</v>
      </c>
      <c r="D21" s="12"/>
      <c r="E21" s="12">
        <v>-1976529108</v>
      </c>
      <c r="F21" s="12"/>
      <c r="G21" s="12">
        <v>0</v>
      </c>
      <c r="H21" s="12"/>
      <c r="I21" s="12">
        <v>2311897663</v>
      </c>
      <c r="J21" s="12"/>
      <c r="K21" s="15">
        <f t="shared" si="0"/>
        <v>-2.5757601081687204E-2</v>
      </c>
      <c r="L21" s="12"/>
      <c r="M21" s="12">
        <v>4288426771</v>
      </c>
      <c r="N21" s="12"/>
      <c r="O21" s="12">
        <v>-3516231493</v>
      </c>
      <c r="P21" s="12"/>
      <c r="Q21" s="12">
        <v>0</v>
      </c>
      <c r="R21" s="12"/>
      <c r="S21" s="12">
        <f t="shared" si="1"/>
        <v>772195278</v>
      </c>
      <c r="T21" s="12"/>
      <c r="U21" s="15">
        <f t="shared" si="2"/>
        <v>-3.4951288882538391E-3</v>
      </c>
    </row>
    <row r="22" spans="1:21" x14ac:dyDescent="0.55000000000000004">
      <c r="A22" s="22" t="s">
        <v>34</v>
      </c>
      <c r="C22" s="12">
        <v>0</v>
      </c>
      <c r="D22" s="12"/>
      <c r="E22" s="12">
        <v>-1823587124</v>
      </c>
      <c r="F22" s="12"/>
      <c r="G22" s="12">
        <v>0</v>
      </c>
      <c r="H22" s="12"/>
      <c r="I22" s="12">
        <v>-1823587124</v>
      </c>
      <c r="J22" s="12"/>
      <c r="K22" s="15">
        <f t="shared" si="0"/>
        <v>2.0317175119568976E-2</v>
      </c>
      <c r="L22" s="12"/>
      <c r="M22" s="12">
        <v>0</v>
      </c>
      <c r="N22" s="12"/>
      <c r="O22" s="12">
        <v>2016896615</v>
      </c>
      <c r="P22" s="12"/>
      <c r="Q22" s="12">
        <v>0</v>
      </c>
      <c r="R22" s="12"/>
      <c r="S22" s="12">
        <f t="shared" si="1"/>
        <v>2016896615</v>
      </c>
      <c r="T22" s="12"/>
      <c r="U22" s="15">
        <f t="shared" si="2"/>
        <v>-9.1289260949195834E-3</v>
      </c>
    </row>
    <row r="23" spans="1:21" x14ac:dyDescent="0.55000000000000004">
      <c r="A23" s="22" t="s">
        <v>38</v>
      </c>
      <c r="C23" s="12">
        <v>0</v>
      </c>
      <c r="D23" s="12"/>
      <c r="E23" s="12">
        <v>-989480351</v>
      </c>
      <c r="F23" s="12"/>
      <c r="G23" s="12">
        <v>0</v>
      </c>
      <c r="H23" s="12"/>
      <c r="I23" s="12">
        <v>-989480351</v>
      </c>
      <c r="J23" s="12"/>
      <c r="K23" s="15">
        <f t="shared" si="0"/>
        <v>1.1024121252042563E-2</v>
      </c>
      <c r="L23" s="12"/>
      <c r="M23" s="12">
        <v>0</v>
      </c>
      <c r="N23" s="12"/>
      <c r="O23" s="12">
        <v>-4947401760</v>
      </c>
      <c r="P23" s="12"/>
      <c r="Q23" s="12">
        <v>0</v>
      </c>
      <c r="R23" s="12"/>
      <c r="S23" s="12">
        <f t="shared" si="1"/>
        <v>-4947401760</v>
      </c>
      <c r="T23" s="12"/>
      <c r="U23" s="15">
        <f t="shared" si="2"/>
        <v>2.2393049149380954E-2</v>
      </c>
    </row>
    <row r="24" spans="1:21" x14ac:dyDescent="0.55000000000000004">
      <c r="A24" s="22" t="s">
        <v>64</v>
      </c>
      <c r="C24" s="12">
        <v>0</v>
      </c>
      <c r="D24" s="12"/>
      <c r="E24" s="12">
        <v>1794226616</v>
      </c>
      <c r="F24" s="12"/>
      <c r="G24" s="12">
        <v>0</v>
      </c>
      <c r="H24" s="12"/>
      <c r="I24" s="12">
        <v>1794226616</v>
      </c>
      <c r="J24" s="12"/>
      <c r="K24" s="15">
        <f t="shared" si="0"/>
        <v>-1.9990060185061734E-2</v>
      </c>
      <c r="L24" s="12"/>
      <c r="M24" s="12">
        <v>0</v>
      </c>
      <c r="N24" s="12"/>
      <c r="O24" s="12">
        <v>-859040463</v>
      </c>
      <c r="P24" s="12"/>
      <c r="Q24" s="12">
        <v>0</v>
      </c>
      <c r="R24" s="12"/>
      <c r="S24" s="12">
        <f t="shared" si="1"/>
        <v>-859040463</v>
      </c>
      <c r="T24" s="12"/>
      <c r="U24" s="15">
        <f t="shared" si="2"/>
        <v>3.8882096588141184E-3</v>
      </c>
    </row>
    <row r="25" spans="1:21" x14ac:dyDescent="0.55000000000000004">
      <c r="A25" s="22" t="s">
        <v>31</v>
      </c>
      <c r="C25" s="12">
        <v>0</v>
      </c>
      <c r="D25" s="12"/>
      <c r="E25" s="12">
        <v>2741370394</v>
      </c>
      <c r="F25" s="12"/>
      <c r="G25" s="12">
        <v>0</v>
      </c>
      <c r="H25" s="12"/>
      <c r="I25" s="12">
        <v>2741370394</v>
      </c>
      <c r="J25" s="12"/>
      <c r="K25" s="15">
        <f t="shared" si="0"/>
        <v>-3.0542495957270092E-2</v>
      </c>
      <c r="L25" s="12"/>
      <c r="M25" s="12">
        <v>0</v>
      </c>
      <c r="N25" s="12"/>
      <c r="O25" s="12">
        <v>470412672</v>
      </c>
      <c r="P25" s="12"/>
      <c r="Q25" s="12">
        <v>0</v>
      </c>
      <c r="R25" s="12"/>
      <c r="S25" s="12">
        <f t="shared" si="1"/>
        <v>470412672</v>
      </c>
      <c r="T25" s="12"/>
      <c r="U25" s="15">
        <f t="shared" si="2"/>
        <v>-2.1291931796918835E-3</v>
      </c>
    </row>
    <row r="26" spans="1:21" x14ac:dyDescent="0.55000000000000004">
      <c r="A26" s="22" t="s">
        <v>37</v>
      </c>
      <c r="C26" s="12">
        <v>0</v>
      </c>
      <c r="D26" s="12"/>
      <c r="E26" s="12">
        <v>-520972658</v>
      </c>
      <c r="F26" s="12"/>
      <c r="G26" s="12">
        <v>0</v>
      </c>
      <c r="H26" s="12"/>
      <c r="I26" s="12">
        <v>-520972658</v>
      </c>
      <c r="J26" s="12"/>
      <c r="K26" s="15">
        <f t="shared" si="0"/>
        <v>5.8043252147317289E-3</v>
      </c>
      <c r="L26" s="12"/>
      <c r="M26" s="12">
        <v>0</v>
      </c>
      <c r="N26" s="12"/>
      <c r="O26" s="12">
        <v>2042714101</v>
      </c>
      <c r="P26" s="12"/>
      <c r="Q26" s="12">
        <v>0</v>
      </c>
      <c r="R26" s="12"/>
      <c r="S26" s="12">
        <f t="shared" si="1"/>
        <v>2042714101</v>
      </c>
      <c r="T26" s="12"/>
      <c r="U26" s="15">
        <f t="shared" si="2"/>
        <v>-9.2457818226241092E-3</v>
      </c>
    </row>
    <row r="27" spans="1:21" x14ac:dyDescent="0.55000000000000004">
      <c r="A27" s="22" t="s">
        <v>66</v>
      </c>
      <c r="C27" s="12">
        <v>0</v>
      </c>
      <c r="D27" s="12"/>
      <c r="E27" s="12">
        <v>-62109734</v>
      </c>
      <c r="F27" s="12"/>
      <c r="G27" s="12">
        <v>0</v>
      </c>
      <c r="H27" s="12"/>
      <c r="I27" s="12">
        <v>-62109734</v>
      </c>
      <c r="J27" s="12"/>
      <c r="K27" s="15">
        <f t="shared" si="0"/>
        <v>6.9198467443656246E-4</v>
      </c>
      <c r="L27" s="12"/>
      <c r="M27" s="12">
        <v>0</v>
      </c>
      <c r="N27" s="12"/>
      <c r="O27" s="12">
        <v>-64594123</v>
      </c>
      <c r="P27" s="12"/>
      <c r="Q27" s="12">
        <v>0</v>
      </c>
      <c r="R27" s="12"/>
      <c r="S27" s="12">
        <f t="shared" si="1"/>
        <v>-64594123</v>
      </c>
      <c r="T27" s="12"/>
      <c r="U27" s="15">
        <f t="shared" si="2"/>
        <v>2.9236747716647102E-4</v>
      </c>
    </row>
    <row r="28" spans="1:21" x14ac:dyDescent="0.55000000000000004">
      <c r="A28" s="22" t="s">
        <v>15</v>
      </c>
      <c r="C28" s="12">
        <v>0</v>
      </c>
      <c r="D28" s="12"/>
      <c r="E28" s="12">
        <v>-484316278</v>
      </c>
      <c r="F28" s="12"/>
      <c r="G28" s="12">
        <v>0</v>
      </c>
      <c r="H28" s="12"/>
      <c r="I28" s="12">
        <v>-484316278</v>
      </c>
      <c r="J28" s="12"/>
      <c r="K28" s="15">
        <f t="shared" si="0"/>
        <v>5.3959246058944265E-3</v>
      </c>
      <c r="L28" s="12"/>
      <c r="M28" s="12">
        <v>0</v>
      </c>
      <c r="N28" s="12"/>
      <c r="O28" s="12">
        <v>-2232066330</v>
      </c>
      <c r="P28" s="12"/>
      <c r="Q28" s="12">
        <v>0</v>
      </c>
      <c r="R28" s="12"/>
      <c r="S28" s="12">
        <f t="shared" si="1"/>
        <v>-2232066330</v>
      </c>
      <c r="T28" s="12"/>
      <c r="U28" s="15">
        <f t="shared" si="2"/>
        <v>1.0102832447625673E-2</v>
      </c>
    </row>
    <row r="29" spans="1:21" x14ac:dyDescent="0.55000000000000004">
      <c r="A29" s="22" t="s">
        <v>22</v>
      </c>
      <c r="C29" s="12">
        <v>0</v>
      </c>
      <c r="D29" s="12"/>
      <c r="E29" s="12">
        <v>-115935911</v>
      </c>
      <c r="F29" s="12"/>
      <c r="G29" s="12">
        <v>0</v>
      </c>
      <c r="H29" s="12"/>
      <c r="I29" s="12">
        <v>-115935911</v>
      </c>
      <c r="J29" s="12"/>
      <c r="K29" s="15">
        <f t="shared" si="0"/>
        <v>1.291679555878331E-3</v>
      </c>
      <c r="L29" s="12"/>
      <c r="M29" s="12">
        <v>0</v>
      </c>
      <c r="N29" s="12"/>
      <c r="O29" s="12">
        <v>-407053018</v>
      </c>
      <c r="P29" s="12"/>
      <c r="Q29" s="12">
        <v>0</v>
      </c>
      <c r="R29" s="12"/>
      <c r="S29" s="12">
        <f t="shared" si="1"/>
        <v>-407053018</v>
      </c>
      <c r="T29" s="12"/>
      <c r="U29" s="15">
        <f t="shared" si="2"/>
        <v>1.8424131858816029E-3</v>
      </c>
    </row>
    <row r="30" spans="1:21" x14ac:dyDescent="0.55000000000000004">
      <c r="A30" s="22" t="s">
        <v>51</v>
      </c>
      <c r="C30" s="12">
        <v>0</v>
      </c>
      <c r="D30" s="12"/>
      <c r="E30" s="12">
        <v>-1705754460</v>
      </c>
      <c r="F30" s="12"/>
      <c r="G30" s="12">
        <v>0</v>
      </c>
      <c r="H30" s="12"/>
      <c r="I30" s="12">
        <v>-1705754460</v>
      </c>
      <c r="J30" s="12"/>
      <c r="K30" s="15">
        <f t="shared" si="0"/>
        <v>1.9004363223835644E-2</v>
      </c>
      <c r="L30" s="12"/>
      <c r="M30" s="12">
        <v>0</v>
      </c>
      <c r="N30" s="12"/>
      <c r="O30" s="12">
        <v>-4573399642</v>
      </c>
      <c r="P30" s="12"/>
      <c r="Q30" s="12">
        <v>0</v>
      </c>
      <c r="R30" s="12"/>
      <c r="S30" s="12">
        <f t="shared" si="1"/>
        <v>-4573399642</v>
      </c>
      <c r="T30" s="12"/>
      <c r="U30" s="15">
        <f t="shared" si="2"/>
        <v>2.0700231744079593E-2</v>
      </c>
    </row>
    <row r="31" spans="1:21" x14ac:dyDescent="0.55000000000000004">
      <c r="A31" s="22" t="s">
        <v>28</v>
      </c>
      <c r="C31" s="12">
        <v>0</v>
      </c>
      <c r="D31" s="12"/>
      <c r="E31" s="12">
        <v>-212474081</v>
      </c>
      <c r="F31" s="12"/>
      <c r="G31" s="12">
        <v>0</v>
      </c>
      <c r="H31" s="12"/>
      <c r="I31" s="12">
        <v>-212474081</v>
      </c>
      <c r="J31" s="12"/>
      <c r="K31" s="15">
        <f t="shared" si="0"/>
        <v>2.3672425930369111E-3</v>
      </c>
      <c r="L31" s="12"/>
      <c r="M31" s="12">
        <v>0</v>
      </c>
      <c r="N31" s="12"/>
      <c r="O31" s="12">
        <v>-375915683</v>
      </c>
      <c r="P31" s="12"/>
      <c r="Q31" s="12">
        <v>0</v>
      </c>
      <c r="R31" s="12"/>
      <c r="S31" s="12">
        <f t="shared" si="1"/>
        <v>-375915683</v>
      </c>
      <c r="T31" s="12"/>
      <c r="U31" s="15">
        <f t="shared" si="2"/>
        <v>1.7014786293486927E-3</v>
      </c>
    </row>
    <row r="32" spans="1:21" x14ac:dyDescent="0.55000000000000004">
      <c r="A32" s="22" t="s">
        <v>30</v>
      </c>
      <c r="C32" s="12">
        <v>0</v>
      </c>
      <c r="D32" s="12"/>
      <c r="E32" s="12">
        <v>-1636484634</v>
      </c>
      <c r="F32" s="12"/>
      <c r="G32" s="12">
        <v>0</v>
      </c>
      <c r="H32" s="12"/>
      <c r="I32" s="12">
        <v>-1636484634</v>
      </c>
      <c r="J32" s="12"/>
      <c r="K32" s="15">
        <f t="shared" si="0"/>
        <v>1.8232605644051336E-2</v>
      </c>
      <c r="L32" s="12"/>
      <c r="M32" s="12">
        <v>0</v>
      </c>
      <c r="N32" s="12"/>
      <c r="O32" s="12">
        <v>-2354347782</v>
      </c>
      <c r="P32" s="12"/>
      <c r="Q32" s="12">
        <v>0</v>
      </c>
      <c r="R32" s="12"/>
      <c r="S32" s="12">
        <f t="shared" si="1"/>
        <v>-2354347782</v>
      </c>
      <c r="T32" s="12"/>
      <c r="U32" s="15">
        <f t="shared" si="2"/>
        <v>1.0656305704403119E-2</v>
      </c>
    </row>
    <row r="33" spans="1:21" x14ac:dyDescent="0.55000000000000004">
      <c r="A33" s="22" t="s">
        <v>23</v>
      </c>
      <c r="C33" s="12">
        <v>0</v>
      </c>
      <c r="D33" s="12"/>
      <c r="E33" s="12">
        <v>-3130322138</v>
      </c>
      <c r="F33" s="12"/>
      <c r="G33" s="12">
        <v>0</v>
      </c>
      <c r="H33" s="12"/>
      <c r="I33" s="12">
        <v>-3130322138</v>
      </c>
      <c r="J33" s="12"/>
      <c r="K33" s="15">
        <f t="shared" si="0"/>
        <v>3.4875933385022935E-2</v>
      </c>
      <c r="L33" s="12"/>
      <c r="M33" s="12">
        <v>0</v>
      </c>
      <c r="N33" s="12"/>
      <c r="O33" s="12">
        <v>-7596339719</v>
      </c>
      <c r="P33" s="12"/>
      <c r="Q33" s="12">
        <v>0</v>
      </c>
      <c r="R33" s="12"/>
      <c r="S33" s="12">
        <f t="shared" si="1"/>
        <v>-7596339719</v>
      </c>
      <c r="T33" s="12"/>
      <c r="U33" s="15">
        <f t="shared" si="2"/>
        <v>3.4382736016765635E-2</v>
      </c>
    </row>
    <row r="34" spans="1:21" x14ac:dyDescent="0.55000000000000004">
      <c r="A34" s="22" t="s">
        <v>50</v>
      </c>
      <c r="C34" s="12">
        <v>0</v>
      </c>
      <c r="D34" s="12"/>
      <c r="E34" s="12">
        <v>35229600</v>
      </c>
      <c r="F34" s="12"/>
      <c r="G34" s="12">
        <v>0</v>
      </c>
      <c r="H34" s="12"/>
      <c r="I34" s="12">
        <v>35229600</v>
      </c>
      <c r="J34" s="12"/>
      <c r="K34" s="15">
        <f t="shared" si="0"/>
        <v>-3.9250439047976474E-4</v>
      </c>
      <c r="L34" s="12"/>
      <c r="M34" s="12">
        <v>0</v>
      </c>
      <c r="N34" s="12"/>
      <c r="O34" s="12">
        <v>53332688</v>
      </c>
      <c r="P34" s="12"/>
      <c r="Q34" s="12">
        <v>0</v>
      </c>
      <c r="R34" s="12"/>
      <c r="S34" s="12">
        <f t="shared" si="1"/>
        <v>53332688</v>
      </c>
      <c r="T34" s="12"/>
      <c r="U34" s="15">
        <f t="shared" si="2"/>
        <v>-2.4139569850753332E-4</v>
      </c>
    </row>
    <row r="35" spans="1:21" x14ac:dyDescent="0.55000000000000004">
      <c r="A35" s="22" t="s">
        <v>67</v>
      </c>
      <c r="C35" s="12">
        <v>0</v>
      </c>
      <c r="D35" s="12"/>
      <c r="E35" s="12">
        <v>-1017271361</v>
      </c>
      <c r="F35" s="12"/>
      <c r="G35" s="12">
        <v>0</v>
      </c>
      <c r="H35" s="12"/>
      <c r="I35" s="12">
        <v>-1017271361</v>
      </c>
      <c r="J35" s="12"/>
      <c r="K35" s="15">
        <f t="shared" si="0"/>
        <v>1.1333749900703549E-2</v>
      </c>
      <c r="L35" s="12"/>
      <c r="M35" s="12">
        <v>0</v>
      </c>
      <c r="N35" s="12"/>
      <c r="O35" s="12">
        <v>-1017271361</v>
      </c>
      <c r="P35" s="12"/>
      <c r="Q35" s="12">
        <v>0</v>
      </c>
      <c r="R35" s="12"/>
      <c r="S35" s="12">
        <f t="shared" si="1"/>
        <v>-1017271361</v>
      </c>
      <c r="T35" s="12"/>
      <c r="U35" s="15">
        <f t="shared" si="2"/>
        <v>4.6043981649734975E-3</v>
      </c>
    </row>
    <row r="36" spans="1:21" x14ac:dyDescent="0.55000000000000004">
      <c r="A36" s="22" t="s">
        <v>61</v>
      </c>
      <c r="C36" s="12">
        <v>0</v>
      </c>
      <c r="D36" s="12"/>
      <c r="E36" s="12">
        <v>-415271891</v>
      </c>
      <c r="F36" s="12"/>
      <c r="G36" s="12">
        <v>0</v>
      </c>
      <c r="H36" s="12"/>
      <c r="I36" s="12">
        <v>-415271891</v>
      </c>
      <c r="J36" s="12"/>
      <c r="K36" s="15">
        <f t="shared" si="0"/>
        <v>4.6266787150672818E-3</v>
      </c>
      <c r="L36" s="12"/>
      <c r="M36" s="12">
        <v>0</v>
      </c>
      <c r="N36" s="12"/>
      <c r="O36" s="12">
        <v>-487262632</v>
      </c>
      <c r="P36" s="12"/>
      <c r="Q36" s="12">
        <v>0</v>
      </c>
      <c r="R36" s="12"/>
      <c r="S36" s="12">
        <f t="shared" si="1"/>
        <v>-487262632</v>
      </c>
      <c r="T36" s="12"/>
      <c r="U36" s="15">
        <f t="shared" si="2"/>
        <v>2.2054598749693464E-3</v>
      </c>
    </row>
    <row r="37" spans="1:21" x14ac:dyDescent="0.55000000000000004">
      <c r="A37" s="22" t="s">
        <v>29</v>
      </c>
      <c r="C37" s="12">
        <v>0</v>
      </c>
      <c r="D37" s="12"/>
      <c r="E37" s="12">
        <v>3972223</v>
      </c>
      <c r="F37" s="12"/>
      <c r="G37" s="12">
        <v>0</v>
      </c>
      <c r="H37" s="12"/>
      <c r="I37" s="12">
        <v>3972223</v>
      </c>
      <c r="J37" s="12"/>
      <c r="K37" s="15">
        <f t="shared" si="0"/>
        <v>-4.425582372393392E-5</v>
      </c>
      <c r="L37" s="12"/>
      <c r="M37" s="12">
        <v>0</v>
      </c>
      <c r="N37" s="12"/>
      <c r="O37" s="12">
        <v>-111973768</v>
      </c>
      <c r="P37" s="12"/>
      <c r="Q37" s="12">
        <v>0</v>
      </c>
      <c r="R37" s="12"/>
      <c r="S37" s="12">
        <f t="shared" si="1"/>
        <v>-111973768</v>
      </c>
      <c r="T37" s="12"/>
      <c r="U37" s="15">
        <f t="shared" si="2"/>
        <v>5.0681836889377265E-4</v>
      </c>
    </row>
    <row r="38" spans="1:21" x14ac:dyDescent="0.55000000000000004">
      <c r="A38" s="22" t="s">
        <v>41</v>
      </c>
      <c r="C38" s="12">
        <v>0</v>
      </c>
      <c r="D38" s="12"/>
      <c r="E38" s="12">
        <v>-681352215</v>
      </c>
      <c r="F38" s="12"/>
      <c r="G38" s="12">
        <v>0</v>
      </c>
      <c r="H38" s="12"/>
      <c r="I38" s="12">
        <v>-681352215</v>
      </c>
      <c r="J38" s="12"/>
      <c r="K38" s="15">
        <f t="shared" si="0"/>
        <v>7.5911658335778044E-3</v>
      </c>
      <c r="L38" s="12"/>
      <c r="M38" s="12">
        <v>0</v>
      </c>
      <c r="N38" s="12"/>
      <c r="O38" s="12">
        <v>-4721557936</v>
      </c>
      <c r="P38" s="12"/>
      <c r="Q38" s="12">
        <v>0</v>
      </c>
      <c r="R38" s="12"/>
      <c r="S38" s="12">
        <f t="shared" si="1"/>
        <v>-4721557936</v>
      </c>
      <c r="T38" s="12"/>
      <c r="U38" s="15">
        <f t="shared" si="2"/>
        <v>2.1370829387120097E-2</v>
      </c>
    </row>
    <row r="39" spans="1:21" x14ac:dyDescent="0.55000000000000004">
      <c r="A39" s="22" t="s">
        <v>40</v>
      </c>
      <c r="C39" s="12">
        <v>0</v>
      </c>
      <c r="D39" s="12"/>
      <c r="E39" s="12">
        <v>-6699793307</v>
      </c>
      <c r="F39" s="12"/>
      <c r="G39" s="12">
        <v>0</v>
      </c>
      <c r="H39" s="12"/>
      <c r="I39" s="12">
        <v>-6699793307</v>
      </c>
      <c r="J39" s="12"/>
      <c r="K39" s="15">
        <f t="shared" si="0"/>
        <v>7.4644568439733702E-2</v>
      </c>
      <c r="L39" s="12"/>
      <c r="M39" s="12">
        <v>0</v>
      </c>
      <c r="N39" s="12"/>
      <c r="O39" s="12">
        <v>-2680274994</v>
      </c>
      <c r="P39" s="12"/>
      <c r="Q39" s="12">
        <v>0</v>
      </c>
      <c r="R39" s="12"/>
      <c r="S39" s="12">
        <f t="shared" si="1"/>
        <v>-2680274994</v>
      </c>
      <c r="T39" s="12"/>
      <c r="U39" s="15">
        <f t="shared" si="2"/>
        <v>1.2131525310873224E-2</v>
      </c>
    </row>
    <row r="40" spans="1:21" x14ac:dyDescent="0.55000000000000004">
      <c r="A40" s="22" t="s">
        <v>33</v>
      </c>
      <c r="C40" s="12">
        <v>0</v>
      </c>
      <c r="D40" s="12"/>
      <c r="E40" s="12">
        <v>-769736454</v>
      </c>
      <c r="F40" s="12"/>
      <c r="G40" s="12">
        <v>0</v>
      </c>
      <c r="H40" s="12"/>
      <c r="I40" s="12">
        <v>-769736454</v>
      </c>
      <c r="J40" s="12"/>
      <c r="K40" s="15">
        <f t="shared" si="0"/>
        <v>8.5758832830155739E-3</v>
      </c>
      <c r="L40" s="12"/>
      <c r="M40" s="12">
        <v>0</v>
      </c>
      <c r="N40" s="12"/>
      <c r="O40" s="12">
        <v>-1121680850</v>
      </c>
      <c r="P40" s="12"/>
      <c r="Q40" s="12">
        <v>0</v>
      </c>
      <c r="R40" s="12"/>
      <c r="S40" s="12">
        <f t="shared" si="1"/>
        <v>-1121680850</v>
      </c>
      <c r="T40" s="12"/>
      <c r="U40" s="15">
        <f t="shared" si="2"/>
        <v>5.0769789118499655E-3</v>
      </c>
    </row>
    <row r="41" spans="1:21" x14ac:dyDescent="0.55000000000000004">
      <c r="A41" s="22" t="s">
        <v>19</v>
      </c>
      <c r="C41" s="12">
        <v>0</v>
      </c>
      <c r="D41" s="12"/>
      <c r="E41" s="12">
        <v>66867795</v>
      </c>
      <c r="F41" s="12"/>
      <c r="G41" s="12">
        <v>0</v>
      </c>
      <c r="H41" s="12"/>
      <c r="I41" s="12">
        <v>66867795</v>
      </c>
      <c r="J41" s="12"/>
      <c r="K41" s="15">
        <f t="shared" si="0"/>
        <v>-7.4499577398553661E-4</v>
      </c>
      <c r="L41" s="12"/>
      <c r="M41" s="12">
        <v>0</v>
      </c>
      <c r="N41" s="12"/>
      <c r="O41" s="12">
        <v>6717312</v>
      </c>
      <c r="P41" s="12"/>
      <c r="Q41" s="12">
        <v>0</v>
      </c>
      <c r="R41" s="12"/>
      <c r="S41" s="12">
        <f t="shared" si="1"/>
        <v>6717312</v>
      </c>
      <c r="T41" s="12"/>
      <c r="U41" s="15">
        <f t="shared" si="2"/>
        <v>-3.0404059557865068E-5</v>
      </c>
    </row>
    <row r="42" spans="1:21" x14ac:dyDescent="0.55000000000000004">
      <c r="A42" s="22" t="s">
        <v>69</v>
      </c>
      <c r="C42" s="12">
        <v>0</v>
      </c>
      <c r="D42" s="12"/>
      <c r="E42" s="12">
        <v>26247063</v>
      </c>
      <c r="F42" s="12"/>
      <c r="G42" s="12">
        <v>0</v>
      </c>
      <c r="H42" s="12"/>
      <c r="I42" s="12">
        <v>26247063</v>
      </c>
      <c r="J42" s="12"/>
      <c r="K42" s="15">
        <f t="shared" si="0"/>
        <v>-2.9242703478606015E-4</v>
      </c>
      <c r="L42" s="12"/>
      <c r="M42" s="12">
        <v>0</v>
      </c>
      <c r="N42" s="12"/>
      <c r="O42" s="12">
        <v>26247080</v>
      </c>
      <c r="P42" s="12"/>
      <c r="Q42" s="12">
        <v>0</v>
      </c>
      <c r="R42" s="12"/>
      <c r="S42" s="12">
        <f t="shared" si="1"/>
        <v>26247080</v>
      </c>
      <c r="T42" s="12"/>
      <c r="U42" s="15">
        <f t="shared" si="2"/>
        <v>-1.1880016642669704E-4</v>
      </c>
    </row>
    <row r="43" spans="1:21" x14ac:dyDescent="0.55000000000000004">
      <c r="A43" s="22" t="s">
        <v>68</v>
      </c>
      <c r="C43" s="12">
        <v>0</v>
      </c>
      <c r="D43" s="12"/>
      <c r="E43" s="12">
        <v>2175433996</v>
      </c>
      <c r="F43" s="12"/>
      <c r="G43" s="12">
        <v>0</v>
      </c>
      <c r="H43" s="12"/>
      <c r="I43" s="12">
        <v>2175433996</v>
      </c>
      <c r="J43" s="12"/>
      <c r="K43" s="15">
        <f t="shared" si="0"/>
        <v>-2.4237215143769416E-2</v>
      </c>
      <c r="L43" s="12"/>
      <c r="M43" s="12">
        <v>0</v>
      </c>
      <c r="N43" s="12"/>
      <c r="O43" s="12">
        <v>2175433996</v>
      </c>
      <c r="P43" s="12"/>
      <c r="Q43" s="12">
        <v>0</v>
      </c>
      <c r="R43" s="12"/>
      <c r="S43" s="12">
        <f t="shared" si="1"/>
        <v>2175433996</v>
      </c>
      <c r="T43" s="12"/>
      <c r="U43" s="15">
        <f t="shared" si="2"/>
        <v>-9.8465018118241935E-3</v>
      </c>
    </row>
    <row r="44" spans="1:21" x14ac:dyDescent="0.55000000000000004">
      <c r="A44" s="22" t="s">
        <v>42</v>
      </c>
      <c r="C44" s="12">
        <v>0</v>
      </c>
      <c r="D44" s="12"/>
      <c r="E44" s="12">
        <v>-1315388908</v>
      </c>
      <c r="F44" s="12"/>
      <c r="G44" s="12">
        <v>0</v>
      </c>
      <c r="H44" s="12"/>
      <c r="I44" s="12">
        <v>-1315388908</v>
      </c>
      <c r="J44" s="12"/>
      <c r="K44" s="15">
        <f t="shared" si="0"/>
        <v>1.465517410298111E-2</v>
      </c>
      <c r="L44" s="12"/>
      <c r="M44" s="12">
        <v>0</v>
      </c>
      <c r="N44" s="12"/>
      <c r="O44" s="12">
        <v>-3559287635</v>
      </c>
      <c r="P44" s="12"/>
      <c r="Q44" s="12">
        <v>0</v>
      </c>
      <c r="R44" s="12"/>
      <c r="S44" s="12">
        <f t="shared" si="1"/>
        <v>-3559287635</v>
      </c>
      <c r="T44" s="12"/>
      <c r="U44" s="15">
        <f t="shared" si="2"/>
        <v>1.6110133523366595E-2</v>
      </c>
    </row>
    <row r="45" spans="1:21" x14ac:dyDescent="0.55000000000000004">
      <c r="A45" s="22" t="s">
        <v>16</v>
      </c>
      <c r="C45" s="12">
        <v>0</v>
      </c>
      <c r="D45" s="12"/>
      <c r="E45" s="12">
        <v>-6798984509</v>
      </c>
      <c r="F45" s="12"/>
      <c r="G45" s="12">
        <v>0</v>
      </c>
      <c r="H45" s="12"/>
      <c r="I45" s="12">
        <v>-6798984509</v>
      </c>
      <c r="J45" s="12"/>
      <c r="K45" s="15">
        <f t="shared" si="0"/>
        <v>7.5749689766174119E-2</v>
      </c>
      <c r="L45" s="12"/>
      <c r="M45" s="12">
        <v>0</v>
      </c>
      <c r="N45" s="12"/>
      <c r="O45" s="12">
        <v>-11054865496</v>
      </c>
      <c r="P45" s="12"/>
      <c r="Q45" s="12">
        <v>0</v>
      </c>
      <c r="R45" s="12"/>
      <c r="S45" s="12">
        <f t="shared" si="1"/>
        <v>-11054865496</v>
      </c>
      <c r="T45" s="12"/>
      <c r="U45" s="15">
        <f t="shared" si="2"/>
        <v>5.0036798788648133E-2</v>
      </c>
    </row>
    <row r="46" spans="1:21" x14ac:dyDescent="0.55000000000000004">
      <c r="A46" s="22" t="s">
        <v>57</v>
      </c>
      <c r="C46" s="12">
        <v>0</v>
      </c>
      <c r="D46" s="12"/>
      <c r="E46" s="12">
        <v>-12029181955</v>
      </c>
      <c r="F46" s="12"/>
      <c r="G46" s="12">
        <v>0</v>
      </c>
      <c r="H46" s="12"/>
      <c r="I46" s="12">
        <v>-12029181955</v>
      </c>
      <c r="J46" s="12"/>
      <c r="K46" s="15">
        <f t="shared" si="0"/>
        <v>0.13402101446560449</v>
      </c>
      <c r="L46" s="12"/>
      <c r="M46" s="12">
        <v>0</v>
      </c>
      <c r="N46" s="12"/>
      <c r="O46" s="12">
        <v>-12268474679</v>
      </c>
      <c r="P46" s="12"/>
      <c r="Q46" s="12">
        <v>0</v>
      </c>
      <c r="R46" s="12"/>
      <c r="S46" s="12">
        <f t="shared" si="1"/>
        <v>-12268474679</v>
      </c>
      <c r="T46" s="12"/>
      <c r="U46" s="15">
        <f t="shared" si="2"/>
        <v>5.5529865938112676E-2</v>
      </c>
    </row>
    <row r="47" spans="1:21" x14ac:dyDescent="0.55000000000000004">
      <c r="A47" s="22" t="s">
        <v>43</v>
      </c>
      <c r="C47" s="12">
        <v>0</v>
      </c>
      <c r="D47" s="12"/>
      <c r="E47" s="12">
        <v>-2374435186</v>
      </c>
      <c r="F47" s="12"/>
      <c r="G47" s="12">
        <v>0</v>
      </c>
      <c r="H47" s="12"/>
      <c r="I47" s="12">
        <v>-2374435186</v>
      </c>
      <c r="J47" s="12"/>
      <c r="K47" s="15">
        <f t="shared" si="0"/>
        <v>2.6454351892006633E-2</v>
      </c>
      <c r="L47" s="12"/>
      <c r="M47" s="12">
        <v>0</v>
      </c>
      <c r="N47" s="12"/>
      <c r="O47" s="12">
        <v>-5481091968</v>
      </c>
      <c r="P47" s="12"/>
      <c r="Q47" s="12">
        <v>0</v>
      </c>
      <c r="R47" s="12"/>
      <c r="S47" s="12">
        <f t="shared" si="1"/>
        <v>-5481091968</v>
      </c>
      <c r="T47" s="12"/>
      <c r="U47" s="15">
        <f t="shared" si="2"/>
        <v>2.4808650638411294E-2</v>
      </c>
    </row>
    <row r="48" spans="1:21" x14ac:dyDescent="0.55000000000000004">
      <c r="A48" s="22" t="s">
        <v>44</v>
      </c>
      <c r="C48" s="12">
        <v>0</v>
      </c>
      <c r="D48" s="12"/>
      <c r="E48" s="12">
        <v>-5098124850</v>
      </c>
      <c r="F48" s="12"/>
      <c r="G48" s="12">
        <v>0</v>
      </c>
      <c r="H48" s="12"/>
      <c r="I48" s="12">
        <v>-5098124850</v>
      </c>
      <c r="J48" s="12"/>
      <c r="K48" s="15">
        <f t="shared" si="0"/>
        <v>5.6799861106540867E-2</v>
      </c>
      <c r="L48" s="12"/>
      <c r="M48" s="12">
        <v>0</v>
      </c>
      <c r="N48" s="12"/>
      <c r="O48" s="12">
        <v>-10168042653</v>
      </c>
      <c r="P48" s="12"/>
      <c r="Q48" s="12">
        <v>0</v>
      </c>
      <c r="R48" s="12"/>
      <c r="S48" s="12">
        <f t="shared" si="1"/>
        <v>-10168042653</v>
      </c>
      <c r="T48" s="12"/>
      <c r="U48" s="15">
        <f t="shared" si="2"/>
        <v>4.602283985152459E-2</v>
      </c>
    </row>
    <row r="49" spans="1:21" x14ac:dyDescent="0.55000000000000004">
      <c r="A49" s="22" t="s">
        <v>63</v>
      </c>
      <c r="C49" s="12">
        <v>0</v>
      </c>
      <c r="D49" s="12"/>
      <c r="E49" s="12">
        <v>5790111803</v>
      </c>
      <c r="F49" s="12"/>
      <c r="G49" s="12">
        <v>0</v>
      </c>
      <c r="H49" s="12"/>
      <c r="I49" s="12">
        <v>5790111803</v>
      </c>
      <c r="J49" s="12"/>
      <c r="K49" s="15">
        <f t="shared" si="0"/>
        <v>-6.4509512002583244E-2</v>
      </c>
      <c r="L49" s="12"/>
      <c r="M49" s="12">
        <v>0</v>
      </c>
      <c r="N49" s="12"/>
      <c r="O49" s="12">
        <v>-3613772679</v>
      </c>
      <c r="P49" s="12"/>
      <c r="Q49" s="12">
        <v>0</v>
      </c>
      <c r="R49" s="12"/>
      <c r="S49" s="12">
        <f t="shared" si="1"/>
        <v>-3613772679</v>
      </c>
      <c r="T49" s="12"/>
      <c r="U49" s="15">
        <f t="shared" si="2"/>
        <v>1.6356745043389617E-2</v>
      </c>
    </row>
    <row r="50" spans="1:21" x14ac:dyDescent="0.55000000000000004">
      <c r="A50" s="22" t="s">
        <v>65</v>
      </c>
      <c r="C50" s="12">
        <v>0</v>
      </c>
      <c r="D50" s="12"/>
      <c r="E50" s="12">
        <v>-5817787248</v>
      </c>
      <c r="F50" s="12"/>
      <c r="G50" s="12">
        <v>0</v>
      </c>
      <c r="H50" s="12"/>
      <c r="I50" s="12">
        <v>-5817787248</v>
      </c>
      <c r="J50" s="12"/>
      <c r="K50" s="15">
        <f t="shared" si="0"/>
        <v>6.4817853104128006E-2</v>
      </c>
      <c r="L50" s="12"/>
      <c r="M50" s="12">
        <v>0</v>
      </c>
      <c r="N50" s="12"/>
      <c r="O50" s="12">
        <v>-8001590086</v>
      </c>
      <c r="P50" s="12"/>
      <c r="Q50" s="12">
        <v>0</v>
      </c>
      <c r="R50" s="12"/>
      <c r="S50" s="12">
        <f t="shared" si="1"/>
        <v>-8001590086</v>
      </c>
      <c r="T50" s="12"/>
      <c r="U50" s="15">
        <f t="shared" si="2"/>
        <v>3.621699000022132E-2</v>
      </c>
    </row>
    <row r="51" spans="1:21" x14ac:dyDescent="0.55000000000000004">
      <c r="A51" s="22" t="s">
        <v>32</v>
      </c>
      <c r="C51" s="12">
        <v>0</v>
      </c>
      <c r="D51" s="12"/>
      <c r="E51" s="12">
        <v>3334572134</v>
      </c>
      <c r="F51" s="12"/>
      <c r="G51" s="12">
        <v>0</v>
      </c>
      <c r="H51" s="12"/>
      <c r="I51" s="12">
        <v>3334572134</v>
      </c>
      <c r="J51" s="12"/>
      <c r="K51" s="15">
        <f t="shared" si="0"/>
        <v>-3.7151548781890184E-2</v>
      </c>
      <c r="L51" s="12"/>
      <c r="M51" s="12">
        <v>0</v>
      </c>
      <c r="N51" s="12"/>
      <c r="O51" s="12">
        <v>-14368796672</v>
      </c>
      <c r="P51" s="12"/>
      <c r="Q51" s="12">
        <v>0</v>
      </c>
      <c r="R51" s="12"/>
      <c r="S51" s="12">
        <f t="shared" si="1"/>
        <v>-14368796672</v>
      </c>
      <c r="T51" s="12"/>
      <c r="U51" s="15">
        <f t="shared" si="2"/>
        <v>6.5036393990682784E-2</v>
      </c>
    </row>
    <row r="52" spans="1:21" x14ac:dyDescent="0.55000000000000004">
      <c r="A52" s="22" t="s">
        <v>36</v>
      </c>
      <c r="C52" s="12">
        <v>0</v>
      </c>
      <c r="D52" s="12"/>
      <c r="E52" s="12">
        <v>-352618362</v>
      </c>
      <c r="F52" s="12"/>
      <c r="G52" s="12">
        <v>0</v>
      </c>
      <c r="H52" s="12"/>
      <c r="I52" s="12">
        <v>-352618362</v>
      </c>
      <c r="J52" s="12"/>
      <c r="K52" s="15">
        <f t="shared" si="0"/>
        <v>3.9286354443077137E-3</v>
      </c>
      <c r="L52" s="12"/>
      <c r="M52" s="12">
        <v>0</v>
      </c>
      <c r="N52" s="12"/>
      <c r="O52" s="12">
        <v>-1110566079</v>
      </c>
      <c r="P52" s="12"/>
      <c r="Q52" s="12">
        <v>0</v>
      </c>
      <c r="R52" s="12"/>
      <c r="S52" s="12">
        <f t="shared" si="1"/>
        <v>-1110566079</v>
      </c>
      <c r="T52" s="12"/>
      <c r="U52" s="15">
        <f t="shared" si="2"/>
        <v>5.0266709673245317E-3</v>
      </c>
    </row>
    <row r="53" spans="1:21" x14ac:dyDescent="0.55000000000000004">
      <c r="A53" s="22" t="s">
        <v>39</v>
      </c>
      <c r="C53" s="12">
        <v>0</v>
      </c>
      <c r="D53" s="12"/>
      <c r="E53" s="12">
        <v>-7044031737</v>
      </c>
      <c r="F53" s="12"/>
      <c r="G53" s="12">
        <v>0</v>
      </c>
      <c r="H53" s="12"/>
      <c r="I53" s="12">
        <v>-7044031737</v>
      </c>
      <c r="J53" s="12"/>
      <c r="K53" s="15">
        <f t="shared" si="0"/>
        <v>7.8479840345939314E-2</v>
      </c>
      <c r="L53" s="12"/>
      <c r="M53" s="12">
        <v>0</v>
      </c>
      <c r="N53" s="12"/>
      <c r="O53" s="12">
        <v>-7352134334</v>
      </c>
      <c r="P53" s="12"/>
      <c r="Q53" s="12">
        <v>0</v>
      </c>
      <c r="R53" s="12"/>
      <c r="S53" s="12">
        <f t="shared" si="1"/>
        <v>-7352134334</v>
      </c>
      <c r="T53" s="12"/>
      <c r="U53" s="15">
        <f t="shared" si="2"/>
        <v>3.3277407714329875E-2</v>
      </c>
    </row>
    <row r="54" spans="1:21" x14ac:dyDescent="0.55000000000000004">
      <c r="A54" s="22" t="s">
        <v>46</v>
      </c>
      <c r="C54" s="12">
        <v>0</v>
      </c>
      <c r="D54" s="12"/>
      <c r="E54" s="12">
        <v>-7898395271</v>
      </c>
      <c r="F54" s="12"/>
      <c r="G54" s="12">
        <v>0</v>
      </c>
      <c r="H54" s="12"/>
      <c r="I54" s="12">
        <v>-7898395271</v>
      </c>
      <c r="J54" s="12"/>
      <c r="K54" s="15">
        <f t="shared" si="0"/>
        <v>8.7998581352388652E-2</v>
      </c>
      <c r="L54" s="12"/>
      <c r="M54" s="12">
        <v>0</v>
      </c>
      <c r="N54" s="12"/>
      <c r="O54" s="12">
        <v>-8388978807</v>
      </c>
      <c r="P54" s="12"/>
      <c r="Q54" s="12">
        <v>0</v>
      </c>
      <c r="R54" s="12"/>
      <c r="S54" s="12">
        <f t="shared" si="1"/>
        <v>-8388978807</v>
      </c>
      <c r="T54" s="12"/>
      <c r="U54" s="15">
        <f t="shared" si="2"/>
        <v>3.7970398170830214E-2</v>
      </c>
    </row>
    <row r="55" spans="1:21" x14ac:dyDescent="0.55000000000000004">
      <c r="A55" s="22" t="s">
        <v>56</v>
      </c>
      <c r="C55" s="12">
        <v>0</v>
      </c>
      <c r="D55" s="12"/>
      <c r="E55" s="12">
        <v>-792427633</v>
      </c>
      <c r="F55" s="12"/>
      <c r="G55" s="12">
        <v>0</v>
      </c>
      <c r="H55" s="12"/>
      <c r="I55" s="12">
        <v>-792427633</v>
      </c>
      <c r="J55" s="12"/>
      <c r="K55" s="15">
        <f t="shared" si="0"/>
        <v>8.8286930617999561E-3</v>
      </c>
      <c r="L55" s="12"/>
      <c r="M55" s="12">
        <v>0</v>
      </c>
      <c r="N55" s="12"/>
      <c r="O55" s="12">
        <v>-792427633</v>
      </c>
      <c r="P55" s="12"/>
      <c r="Q55" s="12">
        <v>0</v>
      </c>
      <c r="R55" s="12"/>
      <c r="S55" s="12">
        <f t="shared" si="1"/>
        <v>-792427633</v>
      </c>
      <c r="T55" s="12"/>
      <c r="U55" s="15">
        <f t="shared" si="2"/>
        <v>3.5867050613444845E-3</v>
      </c>
    </row>
    <row r="56" spans="1:21" x14ac:dyDescent="0.55000000000000004">
      <c r="A56" s="22" t="s">
        <v>53</v>
      </c>
      <c r="C56" s="12">
        <v>0</v>
      </c>
      <c r="D56" s="12"/>
      <c r="E56" s="12">
        <v>505370198</v>
      </c>
      <c r="F56" s="12"/>
      <c r="G56" s="12">
        <v>0</v>
      </c>
      <c r="H56" s="12"/>
      <c r="I56" s="12">
        <v>505370198</v>
      </c>
      <c r="J56" s="12"/>
      <c r="K56" s="15">
        <f t="shared" si="0"/>
        <v>-5.6304931515722013E-3</v>
      </c>
      <c r="L56" s="12"/>
      <c r="M56" s="12">
        <v>0</v>
      </c>
      <c r="N56" s="12"/>
      <c r="O56" s="12">
        <v>-9714338266</v>
      </c>
      <c r="P56" s="12"/>
      <c r="Q56" s="12">
        <v>0</v>
      </c>
      <c r="R56" s="12"/>
      <c r="S56" s="12">
        <f t="shared" si="1"/>
        <v>-9714338266</v>
      </c>
      <c r="T56" s="12"/>
      <c r="U56" s="15">
        <f t="shared" si="2"/>
        <v>4.3969272114308768E-2</v>
      </c>
    </row>
    <row r="57" spans="1:21" x14ac:dyDescent="0.55000000000000004">
      <c r="A57" s="22" t="s">
        <v>52</v>
      </c>
      <c r="C57" s="12">
        <v>0</v>
      </c>
      <c r="D57" s="12"/>
      <c r="E57" s="12">
        <v>198595126</v>
      </c>
      <c r="F57" s="12"/>
      <c r="G57" s="12">
        <v>0</v>
      </c>
      <c r="H57" s="12"/>
      <c r="I57" s="12">
        <v>198595126</v>
      </c>
      <c r="J57" s="12"/>
      <c r="K57" s="15">
        <f t="shared" si="0"/>
        <v>-2.2126126576197877E-3</v>
      </c>
      <c r="L57" s="12"/>
      <c r="M57" s="12">
        <v>0</v>
      </c>
      <c r="N57" s="12"/>
      <c r="O57" s="12">
        <v>-3971902522</v>
      </c>
      <c r="P57" s="12"/>
      <c r="Q57" s="12">
        <v>0</v>
      </c>
      <c r="R57" s="12"/>
      <c r="S57" s="12">
        <f t="shared" si="1"/>
        <v>-3971902522</v>
      </c>
      <c r="T57" s="12"/>
      <c r="U57" s="15">
        <f t="shared" si="2"/>
        <v>1.7977720974836731E-2</v>
      </c>
    </row>
    <row r="58" spans="1:21" x14ac:dyDescent="0.55000000000000004">
      <c r="A58" s="22" t="s">
        <v>24</v>
      </c>
      <c r="C58" s="12">
        <v>0</v>
      </c>
      <c r="D58" s="12"/>
      <c r="E58" s="12">
        <v>1917587312</v>
      </c>
      <c r="F58" s="12"/>
      <c r="G58" s="12">
        <v>0</v>
      </c>
      <c r="H58" s="12"/>
      <c r="I58" s="12">
        <v>1917587312</v>
      </c>
      <c r="J58" s="12"/>
      <c r="K58" s="15">
        <f t="shared" si="0"/>
        <v>-2.136446167678005E-2</v>
      </c>
      <c r="L58" s="12"/>
      <c r="M58" s="12">
        <v>0</v>
      </c>
      <c r="N58" s="12"/>
      <c r="O58" s="12">
        <v>-1039655770</v>
      </c>
      <c r="P58" s="12"/>
      <c r="Q58" s="12">
        <v>0</v>
      </c>
      <c r="R58" s="12"/>
      <c r="S58" s="12">
        <f t="shared" si="1"/>
        <v>-1039655770</v>
      </c>
      <c r="T58" s="12"/>
      <c r="U58" s="15">
        <f t="shared" si="2"/>
        <v>4.7057150167742791E-3</v>
      </c>
    </row>
    <row r="59" spans="1:21" x14ac:dyDescent="0.55000000000000004">
      <c r="A59" s="22" t="s">
        <v>18</v>
      </c>
      <c r="C59" s="12">
        <v>0</v>
      </c>
      <c r="D59" s="12"/>
      <c r="E59" s="12">
        <v>-5999976133</v>
      </c>
      <c r="F59" s="12"/>
      <c r="G59" s="12">
        <v>0</v>
      </c>
      <c r="H59" s="12"/>
      <c r="I59" s="12">
        <v>-5999976133</v>
      </c>
      <c r="J59" s="12"/>
      <c r="K59" s="15">
        <f t="shared" si="0"/>
        <v>6.6847678513985417E-2</v>
      </c>
      <c r="L59" s="12"/>
      <c r="M59" s="12">
        <v>0</v>
      </c>
      <c r="N59" s="12"/>
      <c r="O59" s="12">
        <v>-9830825683</v>
      </c>
      <c r="P59" s="12"/>
      <c r="Q59" s="12">
        <v>0</v>
      </c>
      <c r="R59" s="12"/>
      <c r="S59" s="12">
        <f t="shared" si="1"/>
        <v>-9830825683</v>
      </c>
      <c r="T59" s="12"/>
      <c r="U59" s="15">
        <f t="shared" si="2"/>
        <v>4.4496520270149956E-2</v>
      </c>
    </row>
    <row r="60" spans="1:21" x14ac:dyDescent="0.55000000000000004">
      <c r="A60" s="22" t="s">
        <v>49</v>
      </c>
      <c r="C60" s="12">
        <v>0</v>
      </c>
      <c r="D60" s="12"/>
      <c r="E60" s="12">
        <v>-6543557905</v>
      </c>
      <c r="F60" s="12"/>
      <c r="G60" s="12">
        <v>0</v>
      </c>
      <c r="H60" s="12"/>
      <c r="I60" s="12">
        <v>-6543557905</v>
      </c>
      <c r="J60" s="12"/>
      <c r="K60" s="15">
        <f t="shared" si="0"/>
        <v>7.2903899194741675E-2</v>
      </c>
      <c r="L60" s="12"/>
      <c r="M60" s="12">
        <v>0</v>
      </c>
      <c r="N60" s="12"/>
      <c r="O60" s="12">
        <v>-13976186178</v>
      </c>
      <c r="P60" s="12"/>
      <c r="Q60" s="12">
        <v>0</v>
      </c>
      <c r="R60" s="12"/>
      <c r="S60" s="12">
        <f t="shared" si="1"/>
        <v>-13976186178</v>
      </c>
      <c r="T60" s="12"/>
      <c r="U60" s="15">
        <f t="shared" si="2"/>
        <v>6.3259350905201753E-2</v>
      </c>
    </row>
    <row r="61" spans="1:21" x14ac:dyDescent="0.55000000000000004">
      <c r="A61" s="22" t="s">
        <v>20</v>
      </c>
      <c r="C61" s="12">
        <v>0</v>
      </c>
      <c r="D61" s="12"/>
      <c r="E61" s="12">
        <v>-663365568</v>
      </c>
      <c r="F61" s="12"/>
      <c r="G61" s="12">
        <v>0</v>
      </c>
      <c r="H61" s="12"/>
      <c r="I61" s="12">
        <v>-663365568</v>
      </c>
      <c r="J61" s="12"/>
      <c r="K61" s="15">
        <f t="shared" si="0"/>
        <v>7.3907707704062185E-3</v>
      </c>
      <c r="L61" s="12"/>
      <c r="M61" s="12">
        <v>0</v>
      </c>
      <c r="N61" s="12"/>
      <c r="O61" s="12">
        <v>-4734234855</v>
      </c>
      <c r="P61" s="12"/>
      <c r="Q61" s="12">
        <v>0</v>
      </c>
      <c r="R61" s="12"/>
      <c r="S61" s="12">
        <f t="shared" si="1"/>
        <v>-4734234855</v>
      </c>
      <c r="T61" s="12"/>
      <c r="U61" s="15">
        <f t="shared" si="2"/>
        <v>2.1428207963593279E-2</v>
      </c>
    </row>
    <row r="62" spans="1:21" x14ac:dyDescent="0.55000000000000004">
      <c r="A62" s="22" t="s">
        <v>58</v>
      </c>
      <c r="C62" s="12">
        <v>0</v>
      </c>
      <c r="D62" s="12"/>
      <c r="E62" s="12">
        <v>-7565988271</v>
      </c>
      <c r="F62" s="12"/>
      <c r="G62" s="12">
        <v>0</v>
      </c>
      <c r="H62" s="12"/>
      <c r="I62" s="12">
        <v>-7565988271</v>
      </c>
      <c r="J62" s="12"/>
      <c r="K62" s="15">
        <f t="shared" si="0"/>
        <v>8.4295127242032378E-2</v>
      </c>
      <c r="L62" s="12"/>
      <c r="M62" s="12">
        <v>0</v>
      </c>
      <c r="N62" s="12"/>
      <c r="O62" s="12">
        <v>-18010919429</v>
      </c>
      <c r="P62" s="12"/>
      <c r="Q62" s="12">
        <v>0</v>
      </c>
      <c r="R62" s="12"/>
      <c r="S62" s="12">
        <f t="shared" si="1"/>
        <v>-18010919429</v>
      </c>
      <c r="T62" s="12"/>
      <c r="U62" s="15">
        <f t="shared" si="2"/>
        <v>8.1521457840759093E-2</v>
      </c>
    </row>
    <row r="63" spans="1:21" x14ac:dyDescent="0.55000000000000004">
      <c r="A63" s="22" t="s">
        <v>17</v>
      </c>
      <c r="C63" s="12">
        <v>0</v>
      </c>
      <c r="D63" s="12"/>
      <c r="E63" s="12">
        <v>-3295275750</v>
      </c>
      <c r="F63" s="12"/>
      <c r="G63" s="12">
        <v>0</v>
      </c>
      <c r="H63" s="12"/>
      <c r="I63" s="12">
        <v>-3295275750</v>
      </c>
      <c r="J63" s="12"/>
      <c r="K63" s="15">
        <f t="shared" si="0"/>
        <v>3.6713735032941036E-2</v>
      </c>
      <c r="L63" s="12"/>
      <c r="M63" s="12">
        <v>0</v>
      </c>
      <c r="N63" s="12"/>
      <c r="O63" s="12">
        <v>-3494738865</v>
      </c>
      <c r="P63" s="12"/>
      <c r="Q63" s="12">
        <v>0</v>
      </c>
      <c r="R63" s="12"/>
      <c r="S63" s="12">
        <f t="shared" si="1"/>
        <v>-3494738865</v>
      </c>
      <c r="T63" s="12"/>
      <c r="U63" s="15">
        <f t="shared" si="2"/>
        <v>1.581797132404238E-2</v>
      </c>
    </row>
    <row r="64" spans="1:21" ht="24.75" thickBot="1" x14ac:dyDescent="0.6">
      <c r="C64" s="13">
        <f>SUM(C8:C63)</f>
        <v>10964058959</v>
      </c>
      <c r="D64" s="12"/>
      <c r="E64" s="13">
        <f>SUM(E8:E63)</f>
        <v>-90631932330</v>
      </c>
      <c r="F64" s="12"/>
      <c r="G64" s="13">
        <f>SUM(G8:G63)</f>
        <v>-10088065300</v>
      </c>
      <c r="H64" s="12"/>
      <c r="I64" s="13">
        <f>SUM(I8:I63)</f>
        <v>-89755938671</v>
      </c>
      <c r="J64" s="12"/>
      <c r="K64" s="23">
        <f>SUM(K8:K63)</f>
        <v>1</v>
      </c>
      <c r="L64" s="12"/>
      <c r="M64" s="13">
        <f>SUM(M8:M63)</f>
        <v>13886935617</v>
      </c>
      <c r="N64" s="12"/>
      <c r="O64" s="13">
        <f>SUM(O8:O63)</f>
        <v>-221268974620</v>
      </c>
      <c r="P64" s="12"/>
      <c r="Q64" s="13">
        <f>SUM(Q8:Q63)</f>
        <v>-13552668325</v>
      </c>
      <c r="R64" s="12"/>
      <c r="S64" s="13">
        <f t="shared" si="1"/>
        <v>-220934707328</v>
      </c>
      <c r="T64" s="12"/>
      <c r="U64" s="27">
        <f>SUM(U8:U63)</f>
        <v>1</v>
      </c>
    </row>
    <row r="65" spans="3:19" ht="24.75" thickTop="1" x14ac:dyDescent="0.55000000000000004">
      <c r="C65" s="12"/>
      <c r="I65" s="12"/>
      <c r="S65" s="12"/>
    </row>
    <row r="66" spans="3:19" x14ac:dyDescent="0.55000000000000004">
      <c r="C66" s="4"/>
      <c r="I66" s="12"/>
      <c r="M66" s="12"/>
      <c r="S66" s="12"/>
    </row>
    <row r="67" spans="3:19" x14ac:dyDescent="0.55000000000000004">
      <c r="C67" s="4"/>
      <c r="O67" s="14"/>
    </row>
    <row r="68" spans="3:19" x14ac:dyDescent="0.55000000000000004">
      <c r="C68" s="4"/>
      <c r="E68" s="4"/>
      <c r="O68" s="26"/>
    </row>
    <row r="69" spans="3:19" x14ac:dyDescent="0.55000000000000004">
      <c r="C69" s="4"/>
    </row>
    <row r="70" spans="3:19" x14ac:dyDescent="0.55000000000000004">
      <c r="C70" s="4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7"/>
  <sheetViews>
    <sheetView rightToLeft="1" topLeftCell="A19" workbookViewId="0">
      <selection activeCell="M33" sqref="M33"/>
    </sheetView>
  </sheetViews>
  <sheetFormatPr defaultRowHeight="24" x14ac:dyDescent="0.25"/>
  <cols>
    <col min="1" max="1" width="44.42578125" style="7" bestFit="1" customWidth="1"/>
    <col min="2" max="2" width="1" style="7" customWidth="1"/>
    <col min="3" max="3" width="18.28515625" style="7" bestFit="1" customWidth="1"/>
    <col min="4" max="4" width="1" style="7" customWidth="1"/>
    <col min="5" max="5" width="19.5703125" style="7" bestFit="1" customWidth="1"/>
    <col min="6" max="6" width="1" style="7" customWidth="1"/>
    <col min="7" max="7" width="15" style="7" bestFit="1" customWidth="1"/>
    <col min="8" max="8" width="1" style="7" customWidth="1"/>
    <col min="9" max="9" width="15.42578125" style="7" bestFit="1" customWidth="1"/>
    <col min="10" max="10" width="1" style="7" customWidth="1"/>
    <col min="11" max="11" width="18.28515625" style="7" bestFit="1" customWidth="1"/>
    <col min="12" max="12" width="1" style="7" customWidth="1"/>
    <col min="13" max="13" width="19.5703125" style="7" bestFit="1" customWidth="1"/>
    <col min="14" max="14" width="1" style="7" customWidth="1"/>
    <col min="15" max="15" width="15" style="7" bestFit="1" customWidth="1"/>
    <col min="16" max="16" width="1" style="7" customWidth="1"/>
    <col min="17" max="17" width="16.140625" style="7" bestFit="1" customWidth="1"/>
    <col min="18" max="18" width="1" style="7" customWidth="1"/>
    <col min="19" max="19" width="9.140625" style="7" customWidth="1"/>
    <col min="20" max="16384" width="9.140625" style="7"/>
  </cols>
  <sheetData>
    <row r="2" spans="1:17" ht="24.7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24.75" x14ac:dyDescent="0.25">
      <c r="A3" s="42" t="s">
        <v>147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24.75" x14ac:dyDescent="0.2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6" spans="1:17" ht="24.75" x14ac:dyDescent="0.25">
      <c r="A6" s="40" t="s">
        <v>151</v>
      </c>
      <c r="C6" s="41" t="s">
        <v>149</v>
      </c>
      <c r="D6" s="41" t="s">
        <v>149</v>
      </c>
      <c r="E6" s="41" t="s">
        <v>149</v>
      </c>
      <c r="F6" s="41" t="s">
        <v>149</v>
      </c>
      <c r="G6" s="41" t="s">
        <v>149</v>
      </c>
      <c r="H6" s="41" t="s">
        <v>149</v>
      </c>
      <c r="I6" s="41" t="s">
        <v>149</v>
      </c>
      <c r="K6" s="41" t="s">
        <v>150</v>
      </c>
      <c r="L6" s="41" t="s">
        <v>150</v>
      </c>
      <c r="M6" s="41" t="s">
        <v>150</v>
      </c>
      <c r="N6" s="41" t="s">
        <v>150</v>
      </c>
      <c r="O6" s="41" t="s">
        <v>150</v>
      </c>
      <c r="P6" s="41" t="s">
        <v>150</v>
      </c>
      <c r="Q6" s="41" t="s">
        <v>150</v>
      </c>
    </row>
    <row r="7" spans="1:17" ht="24.75" x14ac:dyDescent="0.25">
      <c r="A7" s="41" t="s">
        <v>151</v>
      </c>
      <c r="C7" s="41" t="s">
        <v>177</v>
      </c>
      <c r="E7" s="41" t="s">
        <v>174</v>
      </c>
      <c r="G7" s="41" t="s">
        <v>175</v>
      </c>
      <c r="I7" s="41" t="s">
        <v>178</v>
      </c>
      <c r="K7" s="41" t="s">
        <v>177</v>
      </c>
      <c r="M7" s="41" t="s">
        <v>174</v>
      </c>
      <c r="O7" s="41" t="s">
        <v>175</v>
      </c>
      <c r="Q7" s="41" t="s">
        <v>178</v>
      </c>
    </row>
    <row r="8" spans="1:17" x14ac:dyDescent="0.25">
      <c r="A8" s="7" t="s">
        <v>128</v>
      </c>
      <c r="C8" s="29">
        <v>0</v>
      </c>
      <c r="D8" s="29"/>
      <c r="E8" s="29">
        <v>906034996</v>
      </c>
      <c r="F8" s="29"/>
      <c r="G8" s="29">
        <v>64522786</v>
      </c>
      <c r="H8" s="29"/>
      <c r="I8" s="29">
        <v>970557782</v>
      </c>
      <c r="J8" s="29"/>
      <c r="K8" s="29">
        <v>0</v>
      </c>
      <c r="L8" s="29"/>
      <c r="M8" s="29">
        <v>133061182</v>
      </c>
      <c r="N8" s="29"/>
      <c r="O8" s="29">
        <v>64522786</v>
      </c>
      <c r="P8" s="29"/>
      <c r="Q8" s="29">
        <f>K8+M8+O8</f>
        <v>197583968</v>
      </c>
    </row>
    <row r="9" spans="1:17" x14ac:dyDescent="0.25">
      <c r="A9" s="7" t="s">
        <v>86</v>
      </c>
      <c r="C9" s="29">
        <v>0</v>
      </c>
      <c r="D9" s="29"/>
      <c r="E9" s="29">
        <v>947195880</v>
      </c>
      <c r="F9" s="29"/>
      <c r="G9" s="29">
        <v>417848272</v>
      </c>
      <c r="H9" s="29"/>
      <c r="I9" s="29">
        <v>1365044152</v>
      </c>
      <c r="J9" s="29"/>
      <c r="K9" s="29">
        <v>0</v>
      </c>
      <c r="L9" s="29"/>
      <c r="M9" s="29">
        <v>1416972497</v>
      </c>
      <c r="N9" s="29"/>
      <c r="O9" s="29">
        <v>538026486</v>
      </c>
      <c r="P9" s="29"/>
      <c r="Q9" s="29">
        <f t="shared" ref="Q9:Q24" si="0">K9+M9+O9</f>
        <v>1954998983</v>
      </c>
    </row>
    <row r="10" spans="1:17" x14ac:dyDescent="0.25">
      <c r="A10" s="7" t="s">
        <v>83</v>
      </c>
      <c r="C10" s="29">
        <v>0</v>
      </c>
      <c r="D10" s="29"/>
      <c r="E10" s="29">
        <v>-957366849</v>
      </c>
      <c r="F10" s="29"/>
      <c r="G10" s="29">
        <v>1562868020</v>
      </c>
      <c r="H10" s="29"/>
      <c r="I10" s="29">
        <v>605501171</v>
      </c>
      <c r="J10" s="29"/>
      <c r="K10" s="29">
        <v>0</v>
      </c>
      <c r="L10" s="29"/>
      <c r="M10" s="29">
        <v>0</v>
      </c>
      <c r="N10" s="29"/>
      <c r="O10" s="29">
        <v>3009065857</v>
      </c>
      <c r="P10" s="29"/>
      <c r="Q10" s="29">
        <f t="shared" si="0"/>
        <v>3009065857</v>
      </c>
    </row>
    <row r="11" spans="1:17" x14ac:dyDescent="0.25">
      <c r="A11" s="7" t="s">
        <v>113</v>
      </c>
      <c r="C11" s="29">
        <v>0</v>
      </c>
      <c r="D11" s="29"/>
      <c r="E11" s="29">
        <v>1332583345</v>
      </c>
      <c r="F11" s="29"/>
      <c r="G11" s="29">
        <v>0</v>
      </c>
      <c r="H11" s="29"/>
      <c r="I11" s="29">
        <v>1332583345</v>
      </c>
      <c r="J11" s="29"/>
      <c r="K11" s="29">
        <v>0</v>
      </c>
      <c r="L11" s="29"/>
      <c r="M11" s="29">
        <v>2466016143</v>
      </c>
      <c r="N11" s="29"/>
      <c r="O11" s="29">
        <v>164610163</v>
      </c>
      <c r="P11" s="29"/>
      <c r="Q11" s="29">
        <f t="shared" si="0"/>
        <v>2630626306</v>
      </c>
    </row>
    <row r="12" spans="1:17" x14ac:dyDescent="0.25">
      <c r="A12" s="7" t="s">
        <v>122</v>
      </c>
      <c r="C12" s="29">
        <v>6248886314</v>
      </c>
      <c r="D12" s="29"/>
      <c r="E12" s="29">
        <v>-4999093</v>
      </c>
      <c r="F12" s="29"/>
      <c r="G12" s="29">
        <v>0</v>
      </c>
      <c r="H12" s="29"/>
      <c r="I12" s="29">
        <v>6243887221</v>
      </c>
      <c r="J12" s="29"/>
      <c r="K12" s="29">
        <v>12337234943</v>
      </c>
      <c r="L12" s="29"/>
      <c r="M12" s="29">
        <v>12492735281</v>
      </c>
      <c r="N12" s="29"/>
      <c r="O12" s="29">
        <v>0</v>
      </c>
      <c r="P12" s="29"/>
      <c r="Q12" s="29">
        <f t="shared" si="0"/>
        <v>24829970224</v>
      </c>
    </row>
    <row r="13" spans="1:17" x14ac:dyDescent="0.25">
      <c r="A13" s="7" t="s">
        <v>119</v>
      </c>
      <c r="C13" s="29">
        <v>2527445579</v>
      </c>
      <c r="D13" s="29"/>
      <c r="E13" s="29">
        <v>0</v>
      </c>
      <c r="F13" s="29"/>
      <c r="G13" s="29">
        <v>0</v>
      </c>
      <c r="H13" s="29"/>
      <c r="I13" s="29">
        <v>2527445579</v>
      </c>
      <c r="J13" s="29"/>
      <c r="K13" s="29">
        <v>4990325182</v>
      </c>
      <c r="L13" s="29"/>
      <c r="M13" s="29">
        <v>0</v>
      </c>
      <c r="N13" s="29"/>
      <c r="O13" s="29">
        <v>0</v>
      </c>
      <c r="P13" s="29"/>
      <c r="Q13" s="29">
        <f t="shared" si="0"/>
        <v>4990325182</v>
      </c>
    </row>
    <row r="14" spans="1:17" x14ac:dyDescent="0.25">
      <c r="A14" s="7" t="s">
        <v>116</v>
      </c>
      <c r="C14" s="29">
        <v>12783023</v>
      </c>
      <c r="D14" s="29"/>
      <c r="E14" s="29">
        <v>7497641</v>
      </c>
      <c r="F14" s="29"/>
      <c r="G14" s="29">
        <v>0</v>
      </c>
      <c r="H14" s="29"/>
      <c r="I14" s="29">
        <v>20280664</v>
      </c>
      <c r="J14" s="29"/>
      <c r="K14" s="29">
        <v>25243216</v>
      </c>
      <c r="L14" s="29"/>
      <c r="M14" s="29">
        <v>-999</v>
      </c>
      <c r="N14" s="29"/>
      <c r="O14" s="29">
        <v>0</v>
      </c>
      <c r="P14" s="29"/>
      <c r="Q14" s="29">
        <f t="shared" si="0"/>
        <v>25242217</v>
      </c>
    </row>
    <row r="15" spans="1:17" x14ac:dyDescent="0.25">
      <c r="A15" s="7" t="s">
        <v>125</v>
      </c>
      <c r="C15" s="29">
        <v>14053656</v>
      </c>
      <c r="D15" s="29"/>
      <c r="E15" s="29">
        <v>30759424</v>
      </c>
      <c r="F15" s="29"/>
      <c r="G15" s="29">
        <v>0</v>
      </c>
      <c r="H15" s="29"/>
      <c r="I15" s="29">
        <v>44813080</v>
      </c>
      <c r="J15" s="29"/>
      <c r="K15" s="29">
        <v>30198607</v>
      </c>
      <c r="L15" s="29"/>
      <c r="M15" s="29">
        <v>30759424</v>
      </c>
      <c r="N15" s="29"/>
      <c r="O15" s="29">
        <v>0</v>
      </c>
      <c r="P15" s="29"/>
      <c r="Q15" s="29">
        <f t="shared" si="0"/>
        <v>60958031</v>
      </c>
    </row>
    <row r="16" spans="1:17" x14ac:dyDescent="0.25">
      <c r="A16" s="7" t="s">
        <v>89</v>
      </c>
      <c r="C16" s="29">
        <v>0</v>
      </c>
      <c r="D16" s="29"/>
      <c r="E16" s="29">
        <v>40469079</v>
      </c>
      <c r="F16" s="29"/>
      <c r="G16" s="29">
        <v>0</v>
      </c>
      <c r="H16" s="29"/>
      <c r="I16" s="29">
        <v>40469079</v>
      </c>
      <c r="J16" s="29"/>
      <c r="K16" s="29">
        <v>0</v>
      </c>
      <c r="L16" s="29"/>
      <c r="M16" s="29">
        <v>69062680</v>
      </c>
      <c r="N16" s="29"/>
      <c r="O16" s="29">
        <v>0</v>
      </c>
      <c r="P16" s="29"/>
      <c r="Q16" s="29">
        <f t="shared" si="0"/>
        <v>69062680</v>
      </c>
    </row>
    <row r="17" spans="1:17" x14ac:dyDescent="0.25">
      <c r="A17" s="7" t="s">
        <v>98</v>
      </c>
      <c r="C17" s="29">
        <v>0</v>
      </c>
      <c r="D17" s="29"/>
      <c r="E17" s="29">
        <v>108819129</v>
      </c>
      <c r="F17" s="29"/>
      <c r="G17" s="29">
        <v>0</v>
      </c>
      <c r="H17" s="29"/>
      <c r="I17" s="29">
        <v>108819129</v>
      </c>
      <c r="J17" s="29"/>
      <c r="K17" s="29">
        <v>0</v>
      </c>
      <c r="L17" s="29"/>
      <c r="M17" s="29">
        <v>223887437</v>
      </c>
      <c r="N17" s="29"/>
      <c r="O17" s="29">
        <v>0</v>
      </c>
      <c r="P17" s="29"/>
      <c r="Q17" s="29">
        <f t="shared" si="0"/>
        <v>223887437</v>
      </c>
    </row>
    <row r="18" spans="1:17" x14ac:dyDescent="0.25">
      <c r="A18" s="7" t="s">
        <v>101</v>
      </c>
      <c r="C18" s="29">
        <v>0</v>
      </c>
      <c r="D18" s="29"/>
      <c r="E18" s="29">
        <v>134428907</v>
      </c>
      <c r="F18" s="29"/>
      <c r="G18" s="29">
        <v>0</v>
      </c>
      <c r="H18" s="29"/>
      <c r="I18" s="29">
        <v>134428907</v>
      </c>
      <c r="J18" s="29"/>
      <c r="K18" s="29">
        <v>0</v>
      </c>
      <c r="L18" s="29"/>
      <c r="M18" s="29">
        <v>287359250</v>
      </c>
      <c r="N18" s="29"/>
      <c r="O18" s="29">
        <v>0</v>
      </c>
      <c r="P18" s="29"/>
      <c r="Q18" s="29">
        <f t="shared" si="0"/>
        <v>287359250</v>
      </c>
    </row>
    <row r="19" spans="1:17" x14ac:dyDescent="0.25">
      <c r="A19" s="7" t="s">
        <v>104</v>
      </c>
      <c r="C19" s="29">
        <v>0</v>
      </c>
      <c r="D19" s="29"/>
      <c r="E19" s="29">
        <v>9884218</v>
      </c>
      <c r="F19" s="29"/>
      <c r="G19" s="29">
        <v>0</v>
      </c>
      <c r="H19" s="29"/>
      <c r="I19" s="29">
        <v>9884218</v>
      </c>
      <c r="J19" s="29"/>
      <c r="K19" s="29">
        <v>0</v>
      </c>
      <c r="L19" s="29"/>
      <c r="M19" s="29">
        <v>16510987</v>
      </c>
      <c r="N19" s="29"/>
      <c r="O19" s="29">
        <v>0</v>
      </c>
      <c r="P19" s="29"/>
      <c r="Q19" s="29">
        <f t="shared" si="0"/>
        <v>16510987</v>
      </c>
    </row>
    <row r="20" spans="1:17" x14ac:dyDescent="0.25">
      <c r="A20" s="7" t="s">
        <v>95</v>
      </c>
      <c r="C20" s="29">
        <v>0</v>
      </c>
      <c r="D20" s="29"/>
      <c r="E20" s="29">
        <v>826818830</v>
      </c>
      <c r="F20" s="29"/>
      <c r="G20" s="29">
        <v>0</v>
      </c>
      <c r="H20" s="29"/>
      <c r="I20" s="29">
        <v>826818830</v>
      </c>
      <c r="J20" s="29"/>
      <c r="K20" s="29">
        <v>0</v>
      </c>
      <c r="L20" s="29"/>
      <c r="M20" s="29">
        <v>1768052620</v>
      </c>
      <c r="N20" s="29"/>
      <c r="O20" s="29">
        <v>0</v>
      </c>
      <c r="P20" s="29"/>
      <c r="Q20" s="29">
        <f t="shared" si="0"/>
        <v>1768052620</v>
      </c>
    </row>
    <row r="21" spans="1:17" x14ac:dyDescent="0.25">
      <c r="A21" s="7" t="s">
        <v>92</v>
      </c>
      <c r="C21" s="29">
        <v>0</v>
      </c>
      <c r="D21" s="29"/>
      <c r="E21" s="29">
        <v>168612293</v>
      </c>
      <c r="F21" s="29"/>
      <c r="G21" s="29">
        <v>0</v>
      </c>
      <c r="H21" s="29"/>
      <c r="I21" s="29">
        <v>168612293</v>
      </c>
      <c r="J21" s="29"/>
      <c r="K21" s="29">
        <v>0</v>
      </c>
      <c r="L21" s="29"/>
      <c r="M21" s="29">
        <v>353365049</v>
      </c>
      <c r="N21" s="29"/>
      <c r="O21" s="29">
        <v>0</v>
      </c>
      <c r="P21" s="29"/>
      <c r="Q21" s="29">
        <f t="shared" si="0"/>
        <v>353365049</v>
      </c>
    </row>
    <row r="22" spans="1:17" x14ac:dyDescent="0.25">
      <c r="A22" s="7" t="s">
        <v>107</v>
      </c>
      <c r="C22" s="29">
        <v>0</v>
      </c>
      <c r="D22" s="29"/>
      <c r="E22" s="29">
        <v>15115006</v>
      </c>
      <c r="F22" s="29"/>
      <c r="G22" s="29">
        <v>0</v>
      </c>
      <c r="H22" s="29"/>
      <c r="I22" s="29">
        <v>15115006</v>
      </c>
      <c r="J22" s="29"/>
      <c r="K22" s="29">
        <v>0</v>
      </c>
      <c r="L22" s="29"/>
      <c r="M22" s="29">
        <v>30633278</v>
      </c>
      <c r="N22" s="29"/>
      <c r="O22" s="29">
        <v>0</v>
      </c>
      <c r="P22" s="29"/>
      <c r="Q22" s="29">
        <f t="shared" si="0"/>
        <v>30633278</v>
      </c>
    </row>
    <row r="23" spans="1:17" x14ac:dyDescent="0.25">
      <c r="A23" s="7" t="s">
        <v>110</v>
      </c>
      <c r="C23" s="29">
        <v>0</v>
      </c>
      <c r="D23" s="29"/>
      <c r="E23" s="29">
        <v>1102729061</v>
      </c>
      <c r="F23" s="29"/>
      <c r="G23" s="29">
        <v>0</v>
      </c>
      <c r="H23" s="29"/>
      <c r="I23" s="29">
        <v>1102729061</v>
      </c>
      <c r="J23" s="29"/>
      <c r="K23" s="29">
        <v>0</v>
      </c>
      <c r="L23" s="29"/>
      <c r="M23" s="29">
        <v>1970316817</v>
      </c>
      <c r="N23" s="29"/>
      <c r="O23" s="29">
        <v>0</v>
      </c>
      <c r="P23" s="29"/>
      <c r="Q23" s="29">
        <f t="shared" si="0"/>
        <v>1970316817</v>
      </c>
    </row>
    <row r="24" spans="1:17" x14ac:dyDescent="0.25">
      <c r="A24" s="7" t="s">
        <v>79</v>
      </c>
      <c r="C24" s="29">
        <v>0</v>
      </c>
      <c r="D24" s="29"/>
      <c r="E24" s="29">
        <v>198671969</v>
      </c>
      <c r="F24" s="29"/>
      <c r="G24" s="29">
        <v>0</v>
      </c>
      <c r="H24" s="29"/>
      <c r="I24" s="29">
        <v>198671969</v>
      </c>
      <c r="J24" s="29"/>
      <c r="K24" s="29">
        <v>0</v>
      </c>
      <c r="L24" s="29"/>
      <c r="M24" s="29">
        <v>160536792</v>
      </c>
      <c r="N24" s="29"/>
      <c r="O24" s="29">
        <v>0</v>
      </c>
      <c r="P24" s="29"/>
      <c r="Q24" s="29">
        <f t="shared" si="0"/>
        <v>160536792</v>
      </c>
    </row>
    <row r="25" spans="1:17" ht="24.75" thickBot="1" x14ac:dyDescent="0.3">
      <c r="C25" s="28">
        <f>SUM(C8:C24)</f>
        <v>8803168572</v>
      </c>
      <c r="E25" s="28">
        <f>SUM(E8:E24)</f>
        <v>4867253836</v>
      </c>
      <c r="G25" s="28">
        <f>SUM(G8:G24)</f>
        <v>2045239078</v>
      </c>
      <c r="I25" s="28">
        <f>SUM(I8:I24)</f>
        <v>15715661486</v>
      </c>
      <c r="K25" s="28">
        <f>SUM(K8:K24)</f>
        <v>17383001948</v>
      </c>
      <c r="M25" s="28">
        <f>SUM(M8:M24)</f>
        <v>21419268438</v>
      </c>
      <c r="O25" s="28">
        <f>SUM(O8:O24)</f>
        <v>3776225292</v>
      </c>
      <c r="Q25" s="28">
        <f>SUM(Q8:Q24)</f>
        <v>42578495678</v>
      </c>
    </row>
    <row r="26" spans="1:17" ht="24.75" thickTop="1" x14ac:dyDescent="0.25">
      <c r="I26" s="8"/>
      <c r="Q26" s="8"/>
    </row>
    <row r="27" spans="1:17" x14ac:dyDescent="0.25">
      <c r="Q27" s="8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E10" sqref="E10"/>
    </sheetView>
  </sheetViews>
  <sheetFormatPr defaultColWidth="17.85546875" defaultRowHeight="24" x14ac:dyDescent="0.55000000000000004"/>
  <cols>
    <col min="1" max="1" width="26.28515625" style="3" bestFit="1" customWidth="1"/>
    <col min="2" max="2" width="2.140625" style="3" customWidth="1"/>
    <col min="3" max="3" width="23.5703125" style="3" bestFit="1" customWidth="1"/>
    <col min="4" max="4" width="2.140625" style="3" customWidth="1"/>
    <col min="5" max="5" width="36.140625" style="3" bestFit="1" customWidth="1"/>
    <col min="6" max="6" width="1.28515625" style="3" customWidth="1"/>
    <col min="7" max="7" width="31.42578125" style="3" bestFit="1" customWidth="1"/>
    <col min="8" max="8" width="1.42578125" style="3" customWidth="1"/>
    <col min="9" max="9" width="36.140625" style="3" bestFit="1" customWidth="1"/>
    <col min="10" max="10" width="2.7109375" style="3" customWidth="1"/>
    <col min="11" max="11" width="31.42578125" style="3" bestFit="1" customWidth="1"/>
    <col min="12" max="16384" width="17.85546875" style="3"/>
  </cols>
  <sheetData>
    <row r="2" spans="1:11" ht="24.75" x14ac:dyDescent="0.55000000000000004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4.75" x14ac:dyDescent="0.55000000000000004">
      <c r="A3" s="42" t="s">
        <v>147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24.75" x14ac:dyDescent="0.55000000000000004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6" spans="1:11" ht="24.75" x14ac:dyDescent="0.55000000000000004">
      <c r="A6" s="41" t="s">
        <v>179</v>
      </c>
      <c r="B6" s="41" t="s">
        <v>179</v>
      </c>
      <c r="C6" s="41" t="s">
        <v>179</v>
      </c>
      <c r="E6" s="41" t="s">
        <v>149</v>
      </c>
      <c r="F6" s="41" t="s">
        <v>149</v>
      </c>
      <c r="G6" s="41" t="s">
        <v>149</v>
      </c>
      <c r="I6" s="41" t="s">
        <v>150</v>
      </c>
      <c r="J6" s="41" t="s">
        <v>150</v>
      </c>
      <c r="K6" s="41" t="s">
        <v>150</v>
      </c>
    </row>
    <row r="7" spans="1:11" ht="24.75" x14ac:dyDescent="0.55000000000000004">
      <c r="A7" s="41" t="s">
        <v>180</v>
      </c>
      <c r="C7" s="41" t="s">
        <v>134</v>
      </c>
      <c r="E7" s="41" t="s">
        <v>181</v>
      </c>
      <c r="G7" s="41" t="s">
        <v>182</v>
      </c>
      <c r="I7" s="41" t="s">
        <v>181</v>
      </c>
      <c r="K7" s="41" t="s">
        <v>182</v>
      </c>
    </row>
    <row r="8" spans="1:11" x14ac:dyDescent="0.55000000000000004">
      <c r="A8" s="3" t="s">
        <v>140</v>
      </c>
      <c r="C8" s="3" t="s">
        <v>141</v>
      </c>
      <c r="E8" s="4">
        <v>16445100</v>
      </c>
      <c r="G8" s="15">
        <f>E8/$E$10</f>
        <v>0.31003529215186015</v>
      </c>
      <c r="I8" s="4">
        <v>16445100</v>
      </c>
      <c r="K8" s="15">
        <f>I8/$I$10</f>
        <v>0.18078727835196703</v>
      </c>
    </row>
    <row r="9" spans="1:11" x14ac:dyDescent="0.55000000000000004">
      <c r="A9" s="3" t="s">
        <v>144</v>
      </c>
      <c r="C9" s="3" t="s">
        <v>145</v>
      </c>
      <c r="E9" s="4">
        <v>36597571</v>
      </c>
      <c r="G9" s="15">
        <f>E9/$E$10</f>
        <v>0.6899647078481399</v>
      </c>
      <c r="I9" s="4">
        <v>74518712</v>
      </c>
      <c r="K9" s="15">
        <f>I9/$I$10</f>
        <v>0.81921272164803294</v>
      </c>
    </row>
    <row r="10" spans="1:11" ht="24.75" thickBot="1" x14ac:dyDescent="0.6">
      <c r="E10" s="17">
        <f>SUM(E8:E9)</f>
        <v>53042671</v>
      </c>
      <c r="G10" s="16">
        <f>SUM(G8:G9)</f>
        <v>1</v>
      </c>
      <c r="I10" s="17">
        <f>SUM(I8:I9)</f>
        <v>90963812</v>
      </c>
      <c r="K10" s="16">
        <f>SUM(K8:K9)</f>
        <v>1</v>
      </c>
    </row>
    <row r="11" spans="1:11" ht="24.75" thickTop="1" x14ac:dyDescent="0.55000000000000004"/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8" sqref="C8"/>
    </sheetView>
  </sheetViews>
  <sheetFormatPr defaultRowHeight="27" x14ac:dyDescent="0.6"/>
  <cols>
    <col min="1" max="1" width="43" style="6" bestFit="1" customWidth="1"/>
    <col min="2" max="2" width="1" style="6" customWidth="1"/>
    <col min="3" max="3" width="15.42578125" style="6" bestFit="1" customWidth="1"/>
    <col min="4" max="4" width="1" style="6" customWidth="1"/>
    <col min="5" max="5" width="19" style="6" bestFit="1" customWidth="1"/>
    <col min="6" max="6" width="1" style="6" customWidth="1"/>
    <col min="7" max="7" width="9.140625" style="6" customWidth="1"/>
    <col min="8" max="16384" width="9.140625" style="6"/>
  </cols>
  <sheetData>
    <row r="2" spans="1:5" x14ac:dyDescent="0.6">
      <c r="A2" s="46" t="s">
        <v>0</v>
      </c>
      <c r="B2" s="46"/>
      <c r="C2" s="46"/>
      <c r="D2" s="46"/>
      <c r="E2" s="46"/>
    </row>
    <row r="3" spans="1:5" x14ac:dyDescent="0.6">
      <c r="A3" s="46" t="s">
        <v>147</v>
      </c>
      <c r="B3" s="46"/>
      <c r="C3" s="46"/>
      <c r="D3" s="46"/>
      <c r="E3" s="46"/>
    </row>
    <row r="4" spans="1:5" x14ac:dyDescent="0.6">
      <c r="A4" s="46" t="s">
        <v>2</v>
      </c>
      <c r="B4" s="46"/>
      <c r="C4" s="46"/>
      <c r="D4" s="46"/>
      <c r="E4" s="46"/>
    </row>
    <row r="5" spans="1:5" x14ac:dyDescent="0.6">
      <c r="E5" s="6" t="s">
        <v>189</v>
      </c>
    </row>
    <row r="6" spans="1:5" x14ac:dyDescent="0.6">
      <c r="A6" s="47" t="s">
        <v>183</v>
      </c>
      <c r="C6" s="46" t="s">
        <v>149</v>
      </c>
      <c r="E6" s="46" t="s">
        <v>190</v>
      </c>
    </row>
    <row r="7" spans="1:5" x14ac:dyDescent="0.6">
      <c r="A7" s="48" t="s">
        <v>183</v>
      </c>
      <c r="C7" s="48" t="s">
        <v>137</v>
      </c>
      <c r="E7" s="48" t="s">
        <v>137</v>
      </c>
    </row>
    <row r="8" spans="1:5" x14ac:dyDescent="0.6">
      <c r="A8" s="6" t="s">
        <v>191</v>
      </c>
      <c r="C8" s="10">
        <v>135445957</v>
      </c>
      <c r="D8" s="9"/>
      <c r="E8" s="10">
        <v>521357069</v>
      </c>
    </row>
    <row r="9" spans="1:5" ht="27.75" thickBot="1" x14ac:dyDescent="0.65">
      <c r="A9" s="6" t="s">
        <v>156</v>
      </c>
      <c r="C9" s="11">
        <f>SUM(C8:C8)</f>
        <v>135445957</v>
      </c>
      <c r="D9" s="9"/>
      <c r="E9" s="11">
        <f>SUM(E8:E8)</f>
        <v>521357069</v>
      </c>
    </row>
    <row r="10" spans="1:5" ht="27.75" thickTop="1" x14ac:dyDescent="0.6">
      <c r="C10" s="31"/>
    </row>
  </sheetData>
  <mergeCells count="8">
    <mergeCell ref="A4:E4"/>
    <mergeCell ref="A2:E2"/>
    <mergeCell ref="A3:E3"/>
    <mergeCell ref="A6:A7"/>
    <mergeCell ref="C7"/>
    <mergeCell ref="C6"/>
    <mergeCell ref="E7"/>
    <mergeCell ref="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7"/>
  <sheetViews>
    <sheetView rightToLeft="1" workbookViewId="0">
      <selection activeCell="C18" sqref="C18"/>
    </sheetView>
  </sheetViews>
  <sheetFormatPr defaultRowHeight="24" x14ac:dyDescent="0.55000000000000004"/>
  <cols>
    <col min="1" max="1" width="32.140625" style="3" bestFit="1" customWidth="1"/>
    <col min="2" max="2" width="1" style="3" customWidth="1"/>
    <col min="3" max="3" width="12.5703125" style="3" bestFit="1" customWidth="1"/>
    <col min="4" max="4" width="1" style="3" customWidth="1"/>
    <col min="5" max="5" width="19.140625" style="3" bestFit="1" customWidth="1"/>
    <col min="6" max="6" width="1" style="3" customWidth="1"/>
    <col min="7" max="7" width="22.140625" style="3" bestFit="1" customWidth="1"/>
    <col min="8" max="8" width="1" style="3" customWidth="1"/>
    <col min="9" max="9" width="11.42578125" style="3" bestFit="1" customWidth="1"/>
    <col min="10" max="10" width="1" style="3" customWidth="1"/>
    <col min="11" max="11" width="17.42578125" style="3" bestFit="1" customWidth="1"/>
    <col min="12" max="12" width="1" style="3" customWidth="1"/>
    <col min="13" max="13" width="11.5703125" style="3" bestFit="1" customWidth="1"/>
    <col min="14" max="14" width="1" style="3" customWidth="1"/>
    <col min="15" max="15" width="17.42578125" style="3" bestFit="1" customWidth="1"/>
    <col min="16" max="16" width="1" style="3" customWidth="1"/>
    <col min="17" max="17" width="12.5703125" style="3" bestFit="1" customWidth="1"/>
    <col min="18" max="18" width="1" style="3" customWidth="1"/>
    <col min="19" max="19" width="12" style="3" bestFit="1" customWidth="1"/>
    <col min="20" max="20" width="1" style="3" customWidth="1"/>
    <col min="21" max="21" width="19.140625" style="3" bestFit="1" customWidth="1"/>
    <col min="22" max="22" width="1" style="3" customWidth="1"/>
    <col min="23" max="23" width="22.140625" style="3" bestFit="1" customWidth="1"/>
    <col min="24" max="24" width="1" style="3" customWidth="1"/>
    <col min="25" max="25" width="33.42578125" style="3" bestFit="1" customWidth="1"/>
    <col min="26" max="26" width="1" style="3" customWidth="1"/>
    <col min="27" max="27" width="12.42578125" style="3" bestFit="1" customWidth="1"/>
    <col min="28" max="16384" width="9.140625" style="3"/>
  </cols>
  <sheetData>
    <row r="2" spans="1:25" ht="24.75" x14ac:dyDescent="0.55000000000000004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24.75" x14ac:dyDescent="0.55000000000000004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24.75" x14ac:dyDescent="0.55000000000000004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6" spans="1:25" ht="24.75" x14ac:dyDescent="0.55000000000000004">
      <c r="A6" s="40" t="s">
        <v>3</v>
      </c>
      <c r="C6" s="41" t="s">
        <v>187</v>
      </c>
      <c r="D6" s="41" t="s">
        <v>4</v>
      </c>
      <c r="E6" s="41" t="s">
        <v>4</v>
      </c>
      <c r="F6" s="41" t="s">
        <v>4</v>
      </c>
      <c r="G6" s="41" t="s">
        <v>4</v>
      </c>
      <c r="I6" s="41" t="s">
        <v>5</v>
      </c>
      <c r="J6" s="41" t="s">
        <v>5</v>
      </c>
      <c r="K6" s="41" t="s">
        <v>5</v>
      </c>
      <c r="L6" s="41" t="s">
        <v>5</v>
      </c>
      <c r="M6" s="41" t="s">
        <v>5</v>
      </c>
      <c r="N6" s="41" t="s">
        <v>5</v>
      </c>
      <c r="O6" s="41" t="s">
        <v>5</v>
      </c>
      <c r="Q6" s="41" t="s">
        <v>6</v>
      </c>
      <c r="R6" s="41" t="s">
        <v>6</v>
      </c>
      <c r="S6" s="41" t="s">
        <v>6</v>
      </c>
      <c r="T6" s="41" t="s">
        <v>6</v>
      </c>
      <c r="U6" s="41" t="s">
        <v>6</v>
      </c>
      <c r="V6" s="41" t="s">
        <v>6</v>
      </c>
      <c r="W6" s="41" t="s">
        <v>6</v>
      </c>
      <c r="X6" s="41" t="s">
        <v>6</v>
      </c>
      <c r="Y6" s="41" t="s">
        <v>6</v>
      </c>
    </row>
    <row r="7" spans="1:25" ht="24.75" x14ac:dyDescent="0.55000000000000004">
      <c r="A7" s="40" t="s">
        <v>3</v>
      </c>
      <c r="C7" s="40" t="s">
        <v>7</v>
      </c>
      <c r="E7" s="40" t="s">
        <v>8</v>
      </c>
      <c r="G7" s="40" t="s">
        <v>9</v>
      </c>
      <c r="I7" s="41" t="s">
        <v>10</v>
      </c>
      <c r="J7" s="41" t="s">
        <v>10</v>
      </c>
      <c r="K7" s="41" t="s">
        <v>10</v>
      </c>
      <c r="M7" s="41" t="s">
        <v>11</v>
      </c>
      <c r="N7" s="41" t="s">
        <v>11</v>
      </c>
      <c r="O7" s="41" t="s">
        <v>11</v>
      </c>
      <c r="Q7" s="40" t="s">
        <v>7</v>
      </c>
      <c r="S7" s="40" t="s">
        <v>12</v>
      </c>
      <c r="U7" s="40" t="s">
        <v>8</v>
      </c>
      <c r="W7" s="40" t="s">
        <v>9</v>
      </c>
      <c r="Y7" s="40" t="s">
        <v>13</v>
      </c>
    </row>
    <row r="8" spans="1:25" ht="24.75" x14ac:dyDescent="0.55000000000000004">
      <c r="A8" s="41" t="s">
        <v>3</v>
      </c>
      <c r="C8" s="41" t="s">
        <v>7</v>
      </c>
      <c r="E8" s="41" t="s">
        <v>8</v>
      </c>
      <c r="G8" s="41" t="s">
        <v>9</v>
      </c>
      <c r="I8" s="41" t="s">
        <v>7</v>
      </c>
      <c r="K8" s="41" t="s">
        <v>8</v>
      </c>
      <c r="M8" s="41" t="s">
        <v>7</v>
      </c>
      <c r="O8" s="41" t="s">
        <v>14</v>
      </c>
      <c r="Q8" s="41" t="s">
        <v>7</v>
      </c>
      <c r="S8" s="41" t="s">
        <v>12</v>
      </c>
      <c r="U8" s="41" t="s">
        <v>8</v>
      </c>
      <c r="W8" s="41" t="s">
        <v>9</v>
      </c>
      <c r="Y8" s="41" t="s">
        <v>13</v>
      </c>
    </row>
    <row r="9" spans="1:25" x14ac:dyDescent="0.55000000000000004">
      <c r="A9" s="3" t="s">
        <v>15</v>
      </c>
      <c r="C9" s="12">
        <v>2118327</v>
      </c>
      <c r="D9" s="12"/>
      <c r="E9" s="12">
        <v>14114079190</v>
      </c>
      <c r="F9" s="12"/>
      <c r="G9" s="12">
        <v>18046045718.779499</v>
      </c>
      <c r="H9" s="12"/>
      <c r="I9" s="12">
        <v>0</v>
      </c>
      <c r="J9" s="12"/>
      <c r="K9" s="12">
        <v>0</v>
      </c>
      <c r="L9" s="12"/>
      <c r="M9" s="12">
        <v>0</v>
      </c>
      <c r="N9" s="12"/>
      <c r="O9" s="12">
        <v>0</v>
      </c>
      <c r="P9" s="12"/>
      <c r="Q9" s="12">
        <v>2118327</v>
      </c>
      <c r="R9" s="12"/>
      <c r="S9" s="12">
        <v>8340</v>
      </c>
      <c r="T9" s="12"/>
      <c r="U9" s="12">
        <v>14114079190</v>
      </c>
      <c r="V9" s="12"/>
      <c r="W9" s="12">
        <v>17561729439.278999</v>
      </c>
      <c r="Y9" s="15">
        <v>5.5629382421554813E-3</v>
      </c>
    </row>
    <row r="10" spans="1:25" x14ac:dyDescent="0.55000000000000004">
      <c r="A10" s="3" t="s">
        <v>16</v>
      </c>
      <c r="C10" s="12">
        <v>12232443</v>
      </c>
      <c r="D10" s="12"/>
      <c r="E10" s="12">
        <v>53063582919</v>
      </c>
      <c r="F10" s="12"/>
      <c r="G10" s="12">
        <v>54110486840.467499</v>
      </c>
      <c r="H10" s="12"/>
      <c r="I10" s="12">
        <v>2826174</v>
      </c>
      <c r="J10" s="12"/>
      <c r="K10" s="12">
        <v>11965809856</v>
      </c>
      <c r="L10" s="12"/>
      <c r="M10" s="12">
        <v>0</v>
      </c>
      <c r="N10" s="12"/>
      <c r="O10" s="12">
        <v>0</v>
      </c>
      <c r="P10" s="12"/>
      <c r="Q10" s="12">
        <v>15058617</v>
      </c>
      <c r="R10" s="12"/>
      <c r="S10" s="12">
        <v>3960</v>
      </c>
      <c r="T10" s="12"/>
      <c r="U10" s="12">
        <v>65029392775</v>
      </c>
      <c r="V10" s="12"/>
      <c r="W10" s="12">
        <v>59277312186.246002</v>
      </c>
      <c r="Y10" s="15">
        <v>1.8776967723663735E-2</v>
      </c>
    </row>
    <row r="11" spans="1:25" x14ac:dyDescent="0.55000000000000004">
      <c r="A11" s="3" t="s">
        <v>17</v>
      </c>
      <c r="C11" s="12">
        <v>1700000</v>
      </c>
      <c r="D11" s="12"/>
      <c r="E11" s="12">
        <v>38864031915</v>
      </c>
      <c r="F11" s="12"/>
      <c r="G11" s="12">
        <v>38664568800</v>
      </c>
      <c r="H11" s="12"/>
      <c r="I11" s="12">
        <v>0</v>
      </c>
      <c r="J11" s="12"/>
      <c r="K11" s="12">
        <v>0</v>
      </c>
      <c r="L11" s="12"/>
      <c r="M11" s="12">
        <v>0</v>
      </c>
      <c r="N11" s="12"/>
      <c r="O11" s="12">
        <v>0</v>
      </c>
      <c r="P11" s="12"/>
      <c r="Q11" s="12">
        <v>1700000</v>
      </c>
      <c r="R11" s="12"/>
      <c r="S11" s="12">
        <v>20930</v>
      </c>
      <c r="T11" s="12"/>
      <c r="U11" s="12">
        <v>38864031915</v>
      </c>
      <c r="V11" s="12"/>
      <c r="W11" s="12">
        <v>35369293050</v>
      </c>
      <c r="Y11" s="15">
        <v>1.1203748103861403E-2</v>
      </c>
    </row>
    <row r="12" spans="1:25" x14ac:dyDescent="0.55000000000000004">
      <c r="A12" s="3" t="s">
        <v>18</v>
      </c>
      <c r="C12" s="12">
        <v>961282</v>
      </c>
      <c r="D12" s="12"/>
      <c r="E12" s="12">
        <v>79920673156</v>
      </c>
      <c r="F12" s="12"/>
      <c r="G12" s="12">
        <v>84854894204.852097</v>
      </c>
      <c r="H12" s="12"/>
      <c r="I12" s="12">
        <v>0</v>
      </c>
      <c r="J12" s="12"/>
      <c r="K12" s="12">
        <v>0</v>
      </c>
      <c r="L12" s="12"/>
      <c r="M12" s="12">
        <v>0</v>
      </c>
      <c r="N12" s="12"/>
      <c r="O12" s="12">
        <v>0</v>
      </c>
      <c r="P12" s="12"/>
      <c r="Q12" s="12">
        <v>961282</v>
      </c>
      <c r="R12" s="12"/>
      <c r="S12" s="12">
        <v>82522</v>
      </c>
      <c r="T12" s="12"/>
      <c r="U12" s="12">
        <v>79920673156</v>
      </c>
      <c r="V12" s="12"/>
      <c r="W12" s="12">
        <v>78854918070.436203</v>
      </c>
      <c r="Y12" s="15">
        <v>2.4978464725401005E-2</v>
      </c>
    </row>
    <row r="13" spans="1:25" x14ac:dyDescent="0.55000000000000004">
      <c r="A13" s="3" t="s">
        <v>19</v>
      </c>
      <c r="C13" s="12">
        <v>15358</v>
      </c>
      <c r="D13" s="12"/>
      <c r="E13" s="12">
        <v>636872410</v>
      </c>
      <c r="F13" s="12"/>
      <c r="G13" s="12">
        <v>641045369.60099995</v>
      </c>
      <c r="H13" s="12"/>
      <c r="I13" s="12">
        <v>0</v>
      </c>
      <c r="J13" s="12"/>
      <c r="K13" s="12">
        <v>0</v>
      </c>
      <c r="L13" s="12"/>
      <c r="M13" s="12">
        <v>0</v>
      </c>
      <c r="N13" s="12"/>
      <c r="O13" s="12">
        <v>0</v>
      </c>
      <c r="P13" s="12"/>
      <c r="Q13" s="12">
        <v>15358</v>
      </c>
      <c r="R13" s="12"/>
      <c r="S13" s="12">
        <v>46370</v>
      </c>
      <c r="T13" s="12"/>
      <c r="U13" s="12">
        <v>636872410</v>
      </c>
      <c r="V13" s="12"/>
      <c r="W13" s="12">
        <v>707913164.76300001</v>
      </c>
      <c r="Y13" s="15">
        <v>2.2424199336412766E-4</v>
      </c>
    </row>
    <row r="14" spans="1:25" x14ac:dyDescent="0.55000000000000004">
      <c r="A14" s="3" t="s">
        <v>20</v>
      </c>
      <c r="C14" s="12">
        <v>480098</v>
      </c>
      <c r="D14" s="12"/>
      <c r="E14" s="12">
        <v>12320741799</v>
      </c>
      <c r="F14" s="12"/>
      <c r="G14" s="12">
        <v>45772224294.878998</v>
      </c>
      <c r="H14" s="12"/>
      <c r="I14" s="12">
        <v>0</v>
      </c>
      <c r="J14" s="12"/>
      <c r="K14" s="12">
        <v>0</v>
      </c>
      <c r="L14" s="12"/>
      <c r="M14" s="12">
        <v>0</v>
      </c>
      <c r="N14" s="12"/>
      <c r="O14" s="12">
        <v>0</v>
      </c>
      <c r="P14" s="12"/>
      <c r="Q14" s="12">
        <v>480098</v>
      </c>
      <c r="R14" s="12"/>
      <c r="S14" s="12">
        <v>94520</v>
      </c>
      <c r="T14" s="12"/>
      <c r="U14" s="12">
        <v>12320741799</v>
      </c>
      <c r="V14" s="12"/>
      <c r="W14" s="12">
        <v>45108858725.388</v>
      </c>
      <c r="Y14" s="15">
        <v>1.4288899970306806E-2</v>
      </c>
    </row>
    <row r="15" spans="1:25" x14ac:dyDescent="0.55000000000000004">
      <c r="A15" s="3" t="s">
        <v>21</v>
      </c>
      <c r="C15" s="12">
        <v>7718164</v>
      </c>
      <c r="D15" s="12"/>
      <c r="E15" s="12">
        <v>74647055642</v>
      </c>
      <c r="F15" s="12"/>
      <c r="G15" s="12">
        <v>67247191700.612999</v>
      </c>
      <c r="H15" s="12"/>
      <c r="I15" s="12">
        <v>0</v>
      </c>
      <c r="J15" s="12"/>
      <c r="K15" s="12">
        <v>0</v>
      </c>
      <c r="L15" s="12"/>
      <c r="M15" s="12">
        <v>-2837581</v>
      </c>
      <c r="N15" s="12"/>
      <c r="O15" s="12">
        <v>24048913571</v>
      </c>
      <c r="P15" s="12"/>
      <c r="Q15" s="12">
        <v>4880583</v>
      </c>
      <c r="R15" s="12"/>
      <c r="S15" s="12">
        <v>8490</v>
      </c>
      <c r="T15" s="12"/>
      <c r="U15" s="12">
        <v>47203084908</v>
      </c>
      <c r="V15" s="12"/>
      <c r="W15" s="12">
        <v>41189604579.463501</v>
      </c>
      <c r="Y15" s="15">
        <v>1.3047418096640898E-2</v>
      </c>
    </row>
    <row r="16" spans="1:25" x14ac:dyDescent="0.55000000000000004">
      <c r="A16" s="3" t="s">
        <v>22</v>
      </c>
      <c r="C16" s="12">
        <v>114343</v>
      </c>
      <c r="D16" s="12"/>
      <c r="E16" s="12">
        <v>4340917652</v>
      </c>
      <c r="F16" s="12"/>
      <c r="G16" s="12">
        <v>4049800545.5145001</v>
      </c>
      <c r="H16" s="12"/>
      <c r="I16" s="12">
        <v>0</v>
      </c>
      <c r="J16" s="12"/>
      <c r="K16" s="12">
        <v>0</v>
      </c>
      <c r="L16" s="12"/>
      <c r="M16" s="12">
        <v>0</v>
      </c>
      <c r="N16" s="12"/>
      <c r="O16" s="12">
        <v>0</v>
      </c>
      <c r="P16" s="12"/>
      <c r="Q16" s="12">
        <v>114343</v>
      </c>
      <c r="R16" s="12"/>
      <c r="S16" s="12">
        <v>34610</v>
      </c>
      <c r="T16" s="12"/>
      <c r="U16" s="12">
        <v>4340917652</v>
      </c>
      <c r="V16" s="12"/>
      <c r="W16" s="12">
        <v>3933864633.1815</v>
      </c>
      <c r="Y16" s="15">
        <v>1.2461099621795993E-3</v>
      </c>
    </row>
    <row r="17" spans="1:25" x14ac:dyDescent="0.55000000000000004">
      <c r="A17" s="3" t="s">
        <v>23</v>
      </c>
      <c r="C17" s="12">
        <v>689072</v>
      </c>
      <c r="D17" s="12"/>
      <c r="E17" s="12">
        <v>31230811655</v>
      </c>
      <c r="F17" s="12"/>
      <c r="G17" s="12">
        <v>49297436394.552002</v>
      </c>
      <c r="H17" s="12"/>
      <c r="I17" s="12">
        <v>0</v>
      </c>
      <c r="J17" s="12"/>
      <c r="K17" s="12">
        <v>0</v>
      </c>
      <c r="L17" s="12"/>
      <c r="M17" s="12">
        <v>0</v>
      </c>
      <c r="N17" s="12"/>
      <c r="O17" s="12">
        <v>0</v>
      </c>
      <c r="P17" s="12"/>
      <c r="Q17" s="12">
        <v>689072</v>
      </c>
      <c r="R17" s="12"/>
      <c r="S17" s="12">
        <v>67400</v>
      </c>
      <c r="T17" s="12"/>
      <c r="U17" s="12">
        <v>31230811655</v>
      </c>
      <c r="V17" s="12"/>
      <c r="W17" s="12">
        <v>46167114255.839996</v>
      </c>
      <c r="Y17" s="15">
        <v>1.462411810361644E-2</v>
      </c>
    </row>
    <row r="18" spans="1:25" x14ac:dyDescent="0.55000000000000004">
      <c r="A18" s="3" t="s">
        <v>24</v>
      </c>
      <c r="C18" s="12">
        <v>2324175</v>
      </c>
      <c r="D18" s="12"/>
      <c r="E18" s="12">
        <v>57829819247</v>
      </c>
      <c r="F18" s="12"/>
      <c r="G18" s="12">
        <v>56580377427.787498</v>
      </c>
      <c r="H18" s="12"/>
      <c r="I18" s="12">
        <v>0</v>
      </c>
      <c r="J18" s="12"/>
      <c r="K18" s="12">
        <v>0</v>
      </c>
      <c r="L18" s="12"/>
      <c r="M18" s="12">
        <v>0</v>
      </c>
      <c r="N18" s="12"/>
      <c r="O18" s="12">
        <v>0</v>
      </c>
      <c r="P18" s="12"/>
      <c r="Q18" s="12">
        <v>2324175</v>
      </c>
      <c r="R18" s="12"/>
      <c r="S18" s="12">
        <v>25320</v>
      </c>
      <c r="T18" s="12"/>
      <c r="U18" s="12">
        <v>57829819247</v>
      </c>
      <c r="V18" s="12"/>
      <c r="W18" s="12">
        <v>58497964739.550003</v>
      </c>
      <c r="Y18" s="15">
        <v>1.8530097862119541E-2</v>
      </c>
    </row>
    <row r="19" spans="1:25" x14ac:dyDescent="0.55000000000000004">
      <c r="A19" s="3" t="s">
        <v>25</v>
      </c>
      <c r="C19" s="12">
        <v>570249</v>
      </c>
      <c r="D19" s="12"/>
      <c r="E19" s="12">
        <v>15413098332</v>
      </c>
      <c r="F19" s="12"/>
      <c r="G19" s="12">
        <v>34272114875.487</v>
      </c>
      <c r="H19" s="12"/>
      <c r="I19" s="12">
        <v>0</v>
      </c>
      <c r="J19" s="12"/>
      <c r="K19" s="12">
        <v>0</v>
      </c>
      <c r="L19" s="12"/>
      <c r="M19" s="12">
        <v>-403784</v>
      </c>
      <c r="N19" s="12"/>
      <c r="O19" s="12">
        <v>23945454515</v>
      </c>
      <c r="P19" s="12"/>
      <c r="Q19" s="12">
        <v>166465</v>
      </c>
      <c r="R19" s="12"/>
      <c r="S19" s="12">
        <v>59710</v>
      </c>
      <c r="T19" s="12"/>
      <c r="U19" s="12">
        <v>4499335220</v>
      </c>
      <c r="V19" s="12"/>
      <c r="W19" s="12">
        <v>9880484380.3575001</v>
      </c>
      <c r="Y19" s="15">
        <v>3.1297899560834607E-3</v>
      </c>
    </row>
    <row r="20" spans="1:25" x14ac:dyDescent="0.55000000000000004">
      <c r="A20" s="3" t="s">
        <v>26</v>
      </c>
      <c r="C20" s="12">
        <v>1333225</v>
      </c>
      <c r="D20" s="12"/>
      <c r="E20" s="12">
        <v>35990266903</v>
      </c>
      <c r="F20" s="12"/>
      <c r="G20" s="12">
        <v>73036859272.987503</v>
      </c>
      <c r="H20" s="12"/>
      <c r="I20" s="12">
        <v>0</v>
      </c>
      <c r="J20" s="12"/>
      <c r="K20" s="12">
        <v>0</v>
      </c>
      <c r="L20" s="12"/>
      <c r="M20" s="12">
        <v>-244873</v>
      </c>
      <c r="N20" s="12"/>
      <c r="O20" s="12">
        <v>12457236497</v>
      </c>
      <c r="P20" s="12"/>
      <c r="Q20" s="12">
        <v>1088352</v>
      </c>
      <c r="R20" s="12"/>
      <c r="S20" s="12">
        <v>50510</v>
      </c>
      <c r="T20" s="12"/>
      <c r="U20" s="12">
        <v>29379946340</v>
      </c>
      <c r="V20" s="12"/>
      <c r="W20" s="12">
        <v>54645572195.856003</v>
      </c>
      <c r="Y20" s="15">
        <v>1.730979539252462E-2</v>
      </c>
    </row>
    <row r="21" spans="1:25" x14ac:dyDescent="0.55000000000000004">
      <c r="A21" s="3" t="s">
        <v>27</v>
      </c>
      <c r="C21" s="12">
        <v>374950</v>
      </c>
      <c r="D21" s="12"/>
      <c r="E21" s="12">
        <v>28736627396</v>
      </c>
      <c r="F21" s="12"/>
      <c r="G21" s="12">
        <v>31977430680.262501</v>
      </c>
      <c r="H21" s="12"/>
      <c r="I21" s="12">
        <v>0</v>
      </c>
      <c r="J21" s="12"/>
      <c r="K21" s="12">
        <v>0</v>
      </c>
      <c r="L21" s="12"/>
      <c r="M21" s="12">
        <v>0</v>
      </c>
      <c r="N21" s="12"/>
      <c r="O21" s="12">
        <v>0</v>
      </c>
      <c r="P21" s="12"/>
      <c r="Q21" s="12">
        <v>374950</v>
      </c>
      <c r="R21" s="12"/>
      <c r="S21" s="12">
        <v>80492</v>
      </c>
      <c r="T21" s="12"/>
      <c r="U21" s="12">
        <v>28736627396</v>
      </c>
      <c r="V21" s="12"/>
      <c r="W21" s="12">
        <v>30000901571.369999</v>
      </c>
      <c r="Y21" s="15">
        <v>9.5032304892045116E-3</v>
      </c>
    </row>
    <row r="22" spans="1:25" x14ac:dyDescent="0.55000000000000004">
      <c r="A22" s="3" t="s">
        <v>28</v>
      </c>
      <c r="C22" s="12">
        <v>1644199</v>
      </c>
      <c r="D22" s="12"/>
      <c r="E22" s="12">
        <v>4870924268</v>
      </c>
      <c r="F22" s="12"/>
      <c r="G22" s="12">
        <v>12683068283.771999</v>
      </c>
      <c r="H22" s="12"/>
      <c r="I22" s="12">
        <v>0</v>
      </c>
      <c r="J22" s="12"/>
      <c r="K22" s="12">
        <v>0</v>
      </c>
      <c r="L22" s="12"/>
      <c r="M22" s="12">
        <v>0</v>
      </c>
      <c r="N22" s="12"/>
      <c r="O22" s="12">
        <v>0</v>
      </c>
      <c r="P22" s="12"/>
      <c r="Q22" s="12">
        <v>1644199</v>
      </c>
      <c r="R22" s="12"/>
      <c r="S22" s="12">
        <v>7630</v>
      </c>
      <c r="T22" s="12"/>
      <c r="U22" s="12">
        <v>4870924268</v>
      </c>
      <c r="V22" s="12"/>
      <c r="W22" s="12">
        <v>12470594201.6985</v>
      </c>
      <c r="Y22" s="15">
        <v>3.9502456535897481E-3</v>
      </c>
    </row>
    <row r="23" spans="1:25" x14ac:dyDescent="0.55000000000000004">
      <c r="A23" s="3" t="s">
        <v>29</v>
      </c>
      <c r="C23" s="12">
        <v>108000</v>
      </c>
      <c r="D23" s="12"/>
      <c r="E23" s="12">
        <v>271108131</v>
      </c>
      <c r="F23" s="12"/>
      <c r="G23" s="12">
        <v>537860574</v>
      </c>
      <c r="H23" s="12"/>
      <c r="I23" s="12">
        <v>0</v>
      </c>
      <c r="J23" s="12"/>
      <c r="K23" s="12">
        <v>0</v>
      </c>
      <c r="L23" s="12"/>
      <c r="M23" s="12">
        <v>0</v>
      </c>
      <c r="N23" s="12"/>
      <c r="O23" s="12">
        <v>0</v>
      </c>
      <c r="P23" s="12"/>
      <c r="Q23" s="12">
        <v>108000</v>
      </c>
      <c r="R23" s="12"/>
      <c r="S23" s="12">
        <v>5047</v>
      </c>
      <c r="T23" s="12"/>
      <c r="U23" s="12">
        <v>271108131</v>
      </c>
      <c r="V23" s="12"/>
      <c r="W23" s="12">
        <v>541832797.79999995</v>
      </c>
      <c r="Y23" s="15">
        <v>1.7163357413957893E-4</v>
      </c>
    </row>
    <row r="24" spans="1:25" x14ac:dyDescent="0.55000000000000004">
      <c r="A24" s="3" t="s">
        <v>30</v>
      </c>
      <c r="C24" s="12">
        <v>612000</v>
      </c>
      <c r="D24" s="12"/>
      <c r="E24" s="12">
        <v>1379052978</v>
      </c>
      <c r="F24" s="12"/>
      <c r="G24" s="12">
        <v>5791573872</v>
      </c>
      <c r="H24" s="12"/>
      <c r="I24" s="12">
        <v>0</v>
      </c>
      <c r="J24" s="12"/>
      <c r="K24" s="12">
        <v>0</v>
      </c>
      <c r="L24" s="12"/>
      <c r="M24" s="12">
        <v>0</v>
      </c>
      <c r="N24" s="12"/>
      <c r="O24" s="12">
        <v>0</v>
      </c>
      <c r="P24" s="12"/>
      <c r="Q24" s="12">
        <v>612000</v>
      </c>
      <c r="R24" s="12"/>
      <c r="S24" s="12">
        <v>6830</v>
      </c>
      <c r="T24" s="12"/>
      <c r="U24" s="12">
        <v>1379052978</v>
      </c>
      <c r="V24" s="12"/>
      <c r="W24" s="12">
        <v>4155089238</v>
      </c>
      <c r="Y24" s="15">
        <v>1.3161861365396281E-3</v>
      </c>
    </row>
    <row r="25" spans="1:25" x14ac:dyDescent="0.55000000000000004">
      <c r="A25" s="3" t="s">
        <v>31</v>
      </c>
      <c r="C25" s="12">
        <v>815911</v>
      </c>
      <c r="D25" s="12"/>
      <c r="E25" s="12">
        <v>39238020218</v>
      </c>
      <c r="F25" s="12"/>
      <c r="G25" s="12">
        <v>37551908058.165001</v>
      </c>
      <c r="H25" s="12"/>
      <c r="I25" s="12">
        <v>0</v>
      </c>
      <c r="J25" s="12"/>
      <c r="K25" s="12">
        <v>0</v>
      </c>
      <c r="L25" s="12"/>
      <c r="M25" s="12">
        <v>0</v>
      </c>
      <c r="N25" s="12"/>
      <c r="O25" s="12">
        <v>0</v>
      </c>
      <c r="P25" s="12"/>
      <c r="Q25" s="12">
        <v>815911</v>
      </c>
      <c r="R25" s="12"/>
      <c r="S25" s="12">
        <v>49680</v>
      </c>
      <c r="T25" s="12"/>
      <c r="U25" s="12">
        <v>39238020218</v>
      </c>
      <c r="V25" s="12"/>
      <c r="W25" s="12">
        <v>40293278452.043999</v>
      </c>
      <c r="Y25" s="15">
        <v>1.2763493503171602E-2</v>
      </c>
    </row>
    <row r="26" spans="1:25" x14ac:dyDescent="0.55000000000000004">
      <c r="A26" s="3" t="s">
        <v>32</v>
      </c>
      <c r="C26" s="12">
        <v>6692669</v>
      </c>
      <c r="D26" s="12"/>
      <c r="E26" s="12">
        <v>42333068412</v>
      </c>
      <c r="F26" s="12"/>
      <c r="G26" s="12">
        <v>51785765869.798798</v>
      </c>
      <c r="H26" s="12"/>
      <c r="I26" s="12">
        <v>1206053</v>
      </c>
      <c r="J26" s="12"/>
      <c r="K26" s="12">
        <v>8949734776</v>
      </c>
      <c r="L26" s="12"/>
      <c r="M26" s="12">
        <v>0</v>
      </c>
      <c r="N26" s="12"/>
      <c r="O26" s="12">
        <v>0</v>
      </c>
      <c r="P26" s="12"/>
      <c r="Q26" s="12">
        <v>7898722</v>
      </c>
      <c r="R26" s="12"/>
      <c r="S26" s="12">
        <v>8160</v>
      </c>
      <c r="T26" s="12"/>
      <c r="U26" s="12">
        <v>51282803188</v>
      </c>
      <c r="V26" s="12"/>
      <c r="W26" s="12">
        <v>64070072769.456001</v>
      </c>
      <c r="Y26" s="15">
        <v>2.0295145715530632E-2</v>
      </c>
    </row>
    <row r="27" spans="1:25" x14ac:dyDescent="0.55000000000000004">
      <c r="A27" s="3" t="s">
        <v>33</v>
      </c>
      <c r="C27" s="12">
        <v>228420</v>
      </c>
      <c r="D27" s="12"/>
      <c r="E27" s="12">
        <v>3544645309</v>
      </c>
      <c r="F27" s="12"/>
      <c r="G27" s="12">
        <v>2965415367.0599999</v>
      </c>
      <c r="H27" s="12"/>
      <c r="I27" s="12">
        <v>0</v>
      </c>
      <c r="J27" s="12"/>
      <c r="K27" s="12">
        <v>0</v>
      </c>
      <c r="L27" s="12"/>
      <c r="M27" s="12">
        <v>0</v>
      </c>
      <c r="N27" s="12"/>
      <c r="O27" s="12">
        <v>0</v>
      </c>
      <c r="P27" s="12"/>
      <c r="Q27" s="12">
        <v>228420</v>
      </c>
      <c r="R27" s="12"/>
      <c r="S27" s="12">
        <v>9670</v>
      </c>
      <c r="T27" s="12"/>
      <c r="U27" s="12">
        <v>3544645309</v>
      </c>
      <c r="V27" s="12"/>
      <c r="W27" s="12">
        <v>2195678912.6700001</v>
      </c>
      <c r="Y27" s="15">
        <v>6.9551385773357951E-4</v>
      </c>
    </row>
    <row r="28" spans="1:25" x14ac:dyDescent="0.55000000000000004">
      <c r="A28" s="3" t="s">
        <v>34</v>
      </c>
      <c r="C28" s="12">
        <v>2705261</v>
      </c>
      <c r="D28" s="12"/>
      <c r="E28" s="12">
        <v>14402809564</v>
      </c>
      <c r="F28" s="12"/>
      <c r="G28" s="12">
        <v>18243293304.787201</v>
      </c>
      <c r="H28" s="12"/>
      <c r="I28" s="12">
        <v>4700000</v>
      </c>
      <c r="J28" s="12"/>
      <c r="K28" s="12">
        <v>28115551988</v>
      </c>
      <c r="L28" s="12"/>
      <c r="M28" s="12">
        <v>0</v>
      </c>
      <c r="N28" s="12"/>
      <c r="O28" s="12">
        <v>0</v>
      </c>
      <c r="P28" s="12"/>
      <c r="Q28" s="12">
        <v>7405261</v>
      </c>
      <c r="R28" s="12"/>
      <c r="S28" s="12">
        <v>6050</v>
      </c>
      <c r="T28" s="12"/>
      <c r="U28" s="12">
        <v>42518361552</v>
      </c>
      <c r="V28" s="12"/>
      <c r="W28" s="12">
        <v>44535258167.152496</v>
      </c>
      <c r="Y28" s="15">
        <v>1.4107203486930108E-2</v>
      </c>
    </row>
    <row r="29" spans="1:25" x14ac:dyDescent="0.55000000000000004">
      <c r="A29" s="3" t="s">
        <v>35</v>
      </c>
      <c r="C29" s="12">
        <v>799451</v>
      </c>
      <c r="D29" s="12"/>
      <c r="E29" s="12">
        <v>13092609027</v>
      </c>
      <c r="F29" s="12"/>
      <c r="G29" s="12">
        <v>4935051395.2755003</v>
      </c>
      <c r="H29" s="12"/>
      <c r="I29" s="12">
        <v>0</v>
      </c>
      <c r="J29" s="12"/>
      <c r="K29" s="12">
        <v>0</v>
      </c>
      <c r="L29" s="12"/>
      <c r="M29" s="12">
        <v>-799451</v>
      </c>
      <c r="N29" s="12"/>
      <c r="O29" s="12">
        <v>4359608502</v>
      </c>
      <c r="P29" s="12"/>
      <c r="Q29" s="12">
        <v>0</v>
      </c>
      <c r="R29" s="12"/>
      <c r="S29" s="12">
        <v>0</v>
      </c>
      <c r="T29" s="12"/>
      <c r="U29" s="12">
        <v>0</v>
      </c>
      <c r="V29" s="12"/>
      <c r="W29" s="12">
        <v>0</v>
      </c>
      <c r="Y29" s="15">
        <v>0</v>
      </c>
    </row>
    <row r="30" spans="1:25" x14ac:dyDescent="0.55000000000000004">
      <c r="A30" s="3" t="s">
        <v>36</v>
      </c>
      <c r="C30" s="12">
        <v>182850</v>
      </c>
      <c r="D30" s="12"/>
      <c r="E30" s="12">
        <v>20625174564</v>
      </c>
      <c r="F30" s="12"/>
      <c r="G30" s="12">
        <v>17799956822.025002</v>
      </c>
      <c r="H30" s="12"/>
      <c r="I30" s="12">
        <v>0</v>
      </c>
      <c r="J30" s="12"/>
      <c r="K30" s="12">
        <v>0</v>
      </c>
      <c r="L30" s="12"/>
      <c r="M30" s="12">
        <v>0</v>
      </c>
      <c r="N30" s="12"/>
      <c r="O30" s="12">
        <v>0</v>
      </c>
      <c r="P30" s="12"/>
      <c r="Q30" s="12">
        <v>182850</v>
      </c>
      <c r="R30" s="12"/>
      <c r="S30" s="12">
        <v>95990</v>
      </c>
      <c r="T30" s="12"/>
      <c r="U30" s="12">
        <v>20625174564</v>
      </c>
      <c r="V30" s="12"/>
      <c r="W30" s="12">
        <v>17447338459.575001</v>
      </c>
      <c r="Y30" s="15">
        <v>5.5267032029041796E-3</v>
      </c>
    </row>
    <row r="31" spans="1:25" x14ac:dyDescent="0.55000000000000004">
      <c r="A31" s="3" t="s">
        <v>37</v>
      </c>
      <c r="C31" s="12">
        <v>1801000</v>
      </c>
      <c r="D31" s="12"/>
      <c r="E31" s="12">
        <v>58543956820</v>
      </c>
      <c r="F31" s="12"/>
      <c r="G31" s="12">
        <v>46744316545.5</v>
      </c>
      <c r="H31" s="12"/>
      <c r="I31" s="12">
        <v>0</v>
      </c>
      <c r="J31" s="12"/>
      <c r="K31" s="12">
        <v>0</v>
      </c>
      <c r="L31" s="12"/>
      <c r="M31" s="12">
        <v>0</v>
      </c>
      <c r="N31" s="12"/>
      <c r="O31" s="12">
        <v>0</v>
      </c>
      <c r="P31" s="12"/>
      <c r="Q31" s="12">
        <v>1801000</v>
      </c>
      <c r="R31" s="12"/>
      <c r="S31" s="12">
        <v>25819</v>
      </c>
      <c r="T31" s="12"/>
      <c r="U31" s="12">
        <v>58543956820</v>
      </c>
      <c r="V31" s="12"/>
      <c r="W31" s="12">
        <v>46223343886.949997</v>
      </c>
      <c r="Y31" s="15">
        <v>1.4641929673161778E-2</v>
      </c>
    </row>
    <row r="32" spans="1:25" x14ac:dyDescent="0.55000000000000004">
      <c r="A32" s="3" t="s">
        <v>38</v>
      </c>
      <c r="C32" s="12">
        <v>1990806</v>
      </c>
      <c r="D32" s="12"/>
      <c r="E32" s="12">
        <v>4404176924</v>
      </c>
      <c r="F32" s="12"/>
      <c r="G32" s="12">
        <v>21827936568.429001</v>
      </c>
      <c r="H32" s="12"/>
      <c r="I32" s="12">
        <v>0</v>
      </c>
      <c r="J32" s="12"/>
      <c r="K32" s="12">
        <v>0</v>
      </c>
      <c r="L32" s="12"/>
      <c r="M32" s="12">
        <v>0</v>
      </c>
      <c r="N32" s="12"/>
      <c r="O32" s="12">
        <v>0</v>
      </c>
      <c r="P32" s="12"/>
      <c r="Q32" s="12">
        <v>1990806</v>
      </c>
      <c r="R32" s="12"/>
      <c r="S32" s="12">
        <v>10530</v>
      </c>
      <c r="T32" s="12"/>
      <c r="U32" s="12">
        <v>4404176924</v>
      </c>
      <c r="V32" s="12"/>
      <c r="W32" s="12">
        <v>20838456216.278999</v>
      </c>
      <c r="Y32" s="15">
        <v>6.6008900429672208E-3</v>
      </c>
    </row>
    <row r="33" spans="1:25" x14ac:dyDescent="0.55000000000000004">
      <c r="A33" s="3" t="s">
        <v>39</v>
      </c>
      <c r="C33" s="12">
        <v>97162</v>
      </c>
      <c r="D33" s="12"/>
      <c r="E33" s="12">
        <v>42411320782</v>
      </c>
      <c r="F33" s="12"/>
      <c r="G33" s="12">
        <v>39363728618.916</v>
      </c>
      <c r="H33" s="12"/>
      <c r="I33" s="12">
        <v>40000</v>
      </c>
      <c r="J33" s="12"/>
      <c r="K33" s="12">
        <v>15274561580</v>
      </c>
      <c r="L33" s="12"/>
      <c r="M33" s="12">
        <v>0</v>
      </c>
      <c r="N33" s="12"/>
      <c r="O33" s="12">
        <v>0</v>
      </c>
      <c r="P33" s="12"/>
      <c r="Q33" s="12">
        <v>137162</v>
      </c>
      <c r="R33" s="12"/>
      <c r="S33" s="12">
        <v>349070</v>
      </c>
      <c r="T33" s="12"/>
      <c r="U33" s="12">
        <v>57685882362</v>
      </c>
      <c r="V33" s="12"/>
      <c r="W33" s="12">
        <v>47594258460.927002</v>
      </c>
      <c r="Y33" s="15">
        <v>1.5076187195273909E-2</v>
      </c>
    </row>
    <row r="34" spans="1:25" x14ac:dyDescent="0.55000000000000004">
      <c r="A34" s="3" t="s">
        <v>40</v>
      </c>
      <c r="C34" s="12">
        <v>3510050</v>
      </c>
      <c r="D34" s="12"/>
      <c r="E34" s="12">
        <v>40999017292</v>
      </c>
      <c r="F34" s="12"/>
      <c r="G34" s="12">
        <v>41172149389.5</v>
      </c>
      <c r="H34" s="12"/>
      <c r="I34" s="12">
        <v>1436486</v>
      </c>
      <c r="J34" s="12"/>
      <c r="K34" s="12">
        <v>16173816260</v>
      </c>
      <c r="L34" s="12"/>
      <c r="M34" s="12">
        <v>0</v>
      </c>
      <c r="N34" s="12"/>
      <c r="O34" s="12">
        <v>0</v>
      </c>
      <c r="P34" s="12"/>
      <c r="Q34" s="12">
        <v>4946536</v>
      </c>
      <c r="R34" s="12"/>
      <c r="S34" s="12">
        <v>10300</v>
      </c>
      <c r="T34" s="12"/>
      <c r="U34" s="12">
        <v>57172833552</v>
      </c>
      <c r="V34" s="12"/>
      <c r="W34" s="12">
        <v>50646172341.239998</v>
      </c>
      <c r="Y34" s="15">
        <v>1.6042926177061531E-2</v>
      </c>
    </row>
    <row r="35" spans="1:25" x14ac:dyDescent="0.55000000000000004">
      <c r="A35" s="3" t="s">
        <v>41</v>
      </c>
      <c r="C35" s="12">
        <v>5354926</v>
      </c>
      <c r="D35" s="12"/>
      <c r="E35" s="12">
        <v>37486981317</v>
      </c>
      <c r="F35" s="12"/>
      <c r="G35" s="12">
        <v>40045411903.6269</v>
      </c>
      <c r="H35" s="12"/>
      <c r="I35" s="12">
        <v>0</v>
      </c>
      <c r="J35" s="12"/>
      <c r="K35" s="12">
        <v>0</v>
      </c>
      <c r="L35" s="12"/>
      <c r="M35" s="12">
        <v>0</v>
      </c>
      <c r="N35" s="12"/>
      <c r="O35" s="12">
        <v>0</v>
      </c>
      <c r="P35" s="12"/>
      <c r="Q35" s="12">
        <v>5354926</v>
      </c>
      <c r="R35" s="12"/>
      <c r="S35" s="12">
        <v>7395</v>
      </c>
      <c r="T35" s="12"/>
      <c r="U35" s="12">
        <v>37486981317</v>
      </c>
      <c r="V35" s="12"/>
      <c r="W35" s="12">
        <v>39364059687.268501</v>
      </c>
      <c r="Y35" s="15">
        <v>1.246914967901858E-2</v>
      </c>
    </row>
    <row r="36" spans="1:25" x14ac:dyDescent="0.55000000000000004">
      <c r="A36" s="3" t="s">
        <v>42</v>
      </c>
      <c r="C36" s="12">
        <v>3891948</v>
      </c>
      <c r="D36" s="12"/>
      <c r="E36" s="12">
        <v>16482614654</v>
      </c>
      <c r="F36" s="12"/>
      <c r="G36" s="12">
        <v>25727459547.509998</v>
      </c>
      <c r="H36" s="12"/>
      <c r="I36" s="12">
        <v>0</v>
      </c>
      <c r="J36" s="12"/>
      <c r="K36" s="12">
        <v>0</v>
      </c>
      <c r="L36" s="12"/>
      <c r="M36" s="12">
        <v>0</v>
      </c>
      <c r="N36" s="12"/>
      <c r="O36" s="12">
        <v>0</v>
      </c>
      <c r="P36" s="12"/>
      <c r="Q36" s="12">
        <v>3891948</v>
      </c>
      <c r="R36" s="12"/>
      <c r="S36" s="12">
        <v>6310</v>
      </c>
      <c r="T36" s="12"/>
      <c r="U36" s="12">
        <v>16482614654</v>
      </c>
      <c r="V36" s="12"/>
      <c r="W36" s="12">
        <v>24412070638.313999</v>
      </c>
      <c r="Y36" s="15">
        <v>7.732885408218277E-3</v>
      </c>
    </row>
    <row r="37" spans="1:25" x14ac:dyDescent="0.55000000000000004">
      <c r="A37" s="3" t="s">
        <v>43</v>
      </c>
      <c r="C37" s="12">
        <v>4118358</v>
      </c>
      <c r="D37" s="12"/>
      <c r="E37" s="12">
        <v>38359493431</v>
      </c>
      <c r="F37" s="12"/>
      <c r="G37" s="12">
        <v>59115248437.356003</v>
      </c>
      <c r="H37" s="12"/>
      <c r="I37" s="12">
        <v>0</v>
      </c>
      <c r="J37" s="12"/>
      <c r="K37" s="12">
        <v>0</v>
      </c>
      <c r="L37" s="12"/>
      <c r="M37" s="12">
        <v>0</v>
      </c>
      <c r="N37" s="12"/>
      <c r="O37" s="12">
        <v>0</v>
      </c>
      <c r="P37" s="12"/>
      <c r="Q37" s="12">
        <v>4118358</v>
      </c>
      <c r="R37" s="12"/>
      <c r="S37" s="12">
        <v>13860</v>
      </c>
      <c r="T37" s="12"/>
      <c r="U37" s="12">
        <v>38359493431</v>
      </c>
      <c r="V37" s="12"/>
      <c r="W37" s="12">
        <v>56740813250.814003</v>
      </c>
      <c r="Y37" s="15">
        <v>1.7973494069324109E-2</v>
      </c>
    </row>
    <row r="38" spans="1:25" x14ac:dyDescent="0.55000000000000004">
      <c r="A38" s="3" t="s">
        <v>44</v>
      </c>
      <c r="C38" s="12">
        <v>5287258</v>
      </c>
      <c r="D38" s="12"/>
      <c r="E38" s="12">
        <v>44586868271</v>
      </c>
      <c r="F38" s="12"/>
      <c r="G38" s="12">
        <v>55080771580.152</v>
      </c>
      <c r="H38" s="12"/>
      <c r="I38" s="12">
        <v>0</v>
      </c>
      <c r="J38" s="12"/>
      <c r="K38" s="12">
        <v>0</v>
      </c>
      <c r="L38" s="12"/>
      <c r="M38" s="12">
        <v>0</v>
      </c>
      <c r="N38" s="12"/>
      <c r="O38" s="12">
        <v>0</v>
      </c>
      <c r="P38" s="12"/>
      <c r="Q38" s="12">
        <v>5287258</v>
      </c>
      <c r="R38" s="12"/>
      <c r="S38" s="12">
        <v>9510</v>
      </c>
      <c r="T38" s="12"/>
      <c r="U38" s="12">
        <v>44586868271</v>
      </c>
      <c r="V38" s="12"/>
      <c r="W38" s="12">
        <v>49982646729.698997</v>
      </c>
      <c r="Y38" s="15">
        <v>1.5832744599452477E-2</v>
      </c>
    </row>
    <row r="39" spans="1:25" x14ac:dyDescent="0.55000000000000004">
      <c r="A39" s="3" t="s">
        <v>45</v>
      </c>
      <c r="C39" s="12">
        <v>20385</v>
      </c>
      <c r="D39" s="12"/>
      <c r="E39" s="12">
        <v>481222373</v>
      </c>
      <c r="F39" s="12"/>
      <c r="G39" s="12">
        <v>1190209226.5079999</v>
      </c>
      <c r="H39" s="12"/>
      <c r="I39" s="12">
        <v>0</v>
      </c>
      <c r="J39" s="12"/>
      <c r="K39" s="12">
        <v>0</v>
      </c>
      <c r="L39" s="12"/>
      <c r="M39" s="12">
        <v>0</v>
      </c>
      <c r="N39" s="12"/>
      <c r="O39" s="12">
        <v>0</v>
      </c>
      <c r="P39" s="12"/>
      <c r="Q39" s="12">
        <v>20385</v>
      </c>
      <c r="R39" s="12"/>
      <c r="S39" s="12">
        <v>39153</v>
      </c>
      <c r="T39" s="12"/>
      <c r="U39" s="12">
        <v>481222373</v>
      </c>
      <c r="V39" s="12"/>
      <c r="W39" s="12">
        <v>793385008.26524997</v>
      </c>
      <c r="Y39" s="15">
        <v>2.5131646734974415E-4</v>
      </c>
    </row>
    <row r="40" spans="1:25" x14ac:dyDescent="0.55000000000000004">
      <c r="A40" s="3" t="s">
        <v>46</v>
      </c>
      <c r="C40" s="12">
        <v>2467600</v>
      </c>
      <c r="D40" s="12"/>
      <c r="E40" s="12">
        <v>35901347709</v>
      </c>
      <c r="F40" s="12"/>
      <c r="G40" s="12">
        <v>39786326391.599998</v>
      </c>
      <c r="H40" s="12"/>
      <c r="I40" s="12">
        <v>0</v>
      </c>
      <c r="J40" s="12"/>
      <c r="K40" s="12">
        <v>0</v>
      </c>
      <c r="L40" s="12"/>
      <c r="M40" s="12">
        <v>0</v>
      </c>
      <c r="N40" s="12"/>
      <c r="O40" s="12">
        <v>0</v>
      </c>
      <c r="P40" s="12"/>
      <c r="Q40" s="12">
        <v>2467600</v>
      </c>
      <c r="R40" s="12"/>
      <c r="S40" s="12">
        <v>13000</v>
      </c>
      <c r="T40" s="12"/>
      <c r="U40" s="12">
        <v>35901347709</v>
      </c>
      <c r="V40" s="12"/>
      <c r="W40" s="12">
        <v>31887931140</v>
      </c>
      <c r="Y40" s="15">
        <v>1.0100975089911727E-2</v>
      </c>
    </row>
    <row r="41" spans="1:25" x14ac:dyDescent="0.55000000000000004">
      <c r="A41" s="3" t="s">
        <v>47</v>
      </c>
      <c r="C41" s="12">
        <v>3485911</v>
      </c>
      <c r="D41" s="12"/>
      <c r="E41" s="12">
        <v>49259132784</v>
      </c>
      <c r="F41" s="12"/>
      <c r="G41" s="12">
        <v>51468167478.306198</v>
      </c>
      <c r="H41" s="12"/>
      <c r="I41" s="12">
        <v>0</v>
      </c>
      <c r="J41" s="12"/>
      <c r="K41" s="12">
        <v>0</v>
      </c>
      <c r="L41" s="12"/>
      <c r="M41" s="12">
        <v>0</v>
      </c>
      <c r="N41" s="12"/>
      <c r="O41" s="12">
        <v>0</v>
      </c>
      <c r="P41" s="12"/>
      <c r="Q41" s="12">
        <v>3485911</v>
      </c>
      <c r="R41" s="12"/>
      <c r="S41" s="12">
        <v>12493</v>
      </c>
      <c r="T41" s="12"/>
      <c r="U41" s="12">
        <v>49259132784</v>
      </c>
      <c r="V41" s="12"/>
      <c r="W41" s="12">
        <v>43290366680.5681</v>
      </c>
      <c r="Y41" s="15">
        <v>1.3712865646685005E-2</v>
      </c>
    </row>
    <row r="42" spans="1:25" x14ac:dyDescent="0.55000000000000004">
      <c r="A42" s="3" t="s">
        <v>48</v>
      </c>
      <c r="C42" s="12">
        <v>22020</v>
      </c>
      <c r="D42" s="12"/>
      <c r="E42" s="12">
        <v>275758032</v>
      </c>
      <c r="F42" s="12"/>
      <c r="G42" s="12">
        <v>506095129.70099998</v>
      </c>
      <c r="H42" s="12"/>
      <c r="I42" s="12">
        <v>15008</v>
      </c>
      <c r="J42" s="12"/>
      <c r="K42" s="12">
        <v>0</v>
      </c>
      <c r="L42" s="12"/>
      <c r="M42" s="12">
        <v>-22020</v>
      </c>
      <c r="N42" s="12"/>
      <c r="O42" s="12">
        <v>413701745</v>
      </c>
      <c r="P42" s="12"/>
      <c r="Q42" s="12">
        <v>15008</v>
      </c>
      <c r="R42" s="12"/>
      <c r="S42" s="12">
        <v>18900</v>
      </c>
      <c r="T42" s="12"/>
      <c r="U42" s="12">
        <v>111768838</v>
      </c>
      <c r="V42" s="12"/>
      <c r="W42" s="12">
        <v>281963475.36000001</v>
      </c>
      <c r="Y42" s="15">
        <v>8.9316112367780889E-5</v>
      </c>
    </row>
    <row r="43" spans="1:25" x14ac:dyDescent="0.55000000000000004">
      <c r="A43" s="3" t="s">
        <v>49</v>
      </c>
      <c r="C43" s="12">
        <v>1788784</v>
      </c>
      <c r="D43" s="12"/>
      <c r="E43" s="12">
        <v>77927037194</v>
      </c>
      <c r="F43" s="12"/>
      <c r="G43" s="12">
        <v>62999526248.136002</v>
      </c>
      <c r="H43" s="12"/>
      <c r="I43" s="12">
        <v>0</v>
      </c>
      <c r="J43" s="12"/>
      <c r="K43" s="12">
        <v>0</v>
      </c>
      <c r="L43" s="12"/>
      <c r="M43" s="12">
        <v>0</v>
      </c>
      <c r="N43" s="12"/>
      <c r="O43" s="12">
        <v>0</v>
      </c>
      <c r="P43" s="12"/>
      <c r="Q43" s="12">
        <v>1788784</v>
      </c>
      <c r="R43" s="12"/>
      <c r="S43" s="12">
        <v>31750</v>
      </c>
      <c r="T43" s="12"/>
      <c r="U43" s="12">
        <v>77927037194</v>
      </c>
      <c r="V43" s="12"/>
      <c r="W43" s="12">
        <v>56455968342.599998</v>
      </c>
      <c r="Y43" s="15">
        <v>1.7883265220367872E-2</v>
      </c>
    </row>
    <row r="44" spans="1:25" x14ac:dyDescent="0.55000000000000004">
      <c r="A44" s="3" t="s">
        <v>50</v>
      </c>
      <c r="C44" s="12">
        <v>14663</v>
      </c>
      <c r="D44" s="12"/>
      <c r="E44" s="12">
        <v>94254216</v>
      </c>
      <c r="F44" s="12"/>
      <c r="G44" s="12">
        <v>442592805.12975001</v>
      </c>
      <c r="H44" s="12"/>
      <c r="I44" s="12">
        <v>0</v>
      </c>
      <c r="J44" s="12"/>
      <c r="K44" s="12">
        <v>0</v>
      </c>
      <c r="L44" s="12"/>
      <c r="M44" s="12">
        <v>0</v>
      </c>
      <c r="N44" s="12"/>
      <c r="O44" s="12">
        <v>0</v>
      </c>
      <c r="P44" s="12"/>
      <c r="Q44" s="12">
        <v>14663</v>
      </c>
      <c r="R44" s="12"/>
      <c r="S44" s="12">
        <v>32782</v>
      </c>
      <c r="T44" s="12"/>
      <c r="U44" s="12">
        <v>94254216</v>
      </c>
      <c r="V44" s="12"/>
      <c r="W44" s="12">
        <v>477822405.32730001</v>
      </c>
      <c r="Y44" s="15">
        <v>1.5135733304311074E-4</v>
      </c>
    </row>
    <row r="45" spans="1:25" x14ac:dyDescent="0.55000000000000004">
      <c r="A45" s="3" t="s">
        <v>51</v>
      </c>
      <c r="C45" s="12">
        <v>2486905</v>
      </c>
      <c r="D45" s="12"/>
      <c r="E45" s="12">
        <v>84619908680</v>
      </c>
      <c r="F45" s="12"/>
      <c r="G45" s="12">
        <v>55894359963.802498</v>
      </c>
      <c r="H45" s="12"/>
      <c r="I45" s="12">
        <v>0</v>
      </c>
      <c r="J45" s="12"/>
      <c r="K45" s="12">
        <v>0</v>
      </c>
      <c r="L45" s="12"/>
      <c r="M45" s="12">
        <v>0</v>
      </c>
      <c r="N45" s="12"/>
      <c r="O45" s="12">
        <v>0</v>
      </c>
      <c r="P45" s="12"/>
      <c r="Q45" s="12">
        <v>2486905</v>
      </c>
      <c r="R45" s="12"/>
      <c r="S45" s="12">
        <v>21920</v>
      </c>
      <c r="T45" s="12"/>
      <c r="U45" s="12">
        <v>84619908680</v>
      </c>
      <c r="V45" s="12"/>
      <c r="W45" s="12">
        <v>54188605502.279999</v>
      </c>
      <c r="Y45" s="15">
        <v>1.7165044415471096E-2</v>
      </c>
    </row>
    <row r="46" spans="1:25" x14ac:dyDescent="0.55000000000000004">
      <c r="A46" s="3" t="s">
        <v>52</v>
      </c>
      <c r="C46" s="12">
        <v>4994596</v>
      </c>
      <c r="D46" s="12"/>
      <c r="E46" s="12">
        <v>76852762575</v>
      </c>
      <c r="F46" s="12"/>
      <c r="G46" s="12">
        <v>73281601550.087997</v>
      </c>
      <c r="H46" s="12"/>
      <c r="I46" s="12">
        <v>0</v>
      </c>
      <c r="J46" s="12"/>
      <c r="K46" s="12">
        <v>0</v>
      </c>
      <c r="L46" s="12"/>
      <c r="M46" s="12">
        <v>0</v>
      </c>
      <c r="N46" s="12"/>
      <c r="O46" s="12">
        <v>0</v>
      </c>
      <c r="P46" s="12"/>
      <c r="Q46" s="12">
        <v>4994596</v>
      </c>
      <c r="R46" s="12"/>
      <c r="S46" s="12">
        <v>14800</v>
      </c>
      <c r="T46" s="12"/>
      <c r="U46" s="12">
        <v>76852762575</v>
      </c>
      <c r="V46" s="12"/>
      <c r="W46" s="12">
        <v>73480196676.240005</v>
      </c>
      <c r="Y46" s="15">
        <v>2.3275942016115218E-2</v>
      </c>
    </row>
    <row r="47" spans="1:25" x14ac:dyDescent="0.55000000000000004">
      <c r="A47" s="3" t="s">
        <v>53</v>
      </c>
      <c r="C47" s="12">
        <v>5648835</v>
      </c>
      <c r="D47" s="12"/>
      <c r="E47" s="12">
        <v>49430046338</v>
      </c>
      <c r="F47" s="12"/>
      <c r="G47" s="12">
        <v>69348021732.112503</v>
      </c>
      <c r="H47" s="12"/>
      <c r="I47" s="12">
        <v>0</v>
      </c>
      <c r="J47" s="12"/>
      <c r="K47" s="12">
        <v>0</v>
      </c>
      <c r="L47" s="12"/>
      <c r="M47" s="12">
        <v>0</v>
      </c>
      <c r="N47" s="12"/>
      <c r="O47" s="12">
        <v>0</v>
      </c>
      <c r="P47" s="12"/>
      <c r="Q47" s="12">
        <v>5648835</v>
      </c>
      <c r="R47" s="12"/>
      <c r="S47" s="12">
        <v>12440</v>
      </c>
      <c r="T47" s="12"/>
      <c r="U47" s="12">
        <v>49430046338</v>
      </c>
      <c r="V47" s="12"/>
      <c r="W47" s="12">
        <v>69853391930.970001</v>
      </c>
      <c r="Y47" s="15">
        <v>2.212709782716148E-2</v>
      </c>
    </row>
    <row r="48" spans="1:25" x14ac:dyDescent="0.55000000000000004">
      <c r="A48" s="3" t="s">
        <v>54</v>
      </c>
      <c r="C48" s="12">
        <v>1200000</v>
      </c>
      <c r="D48" s="12"/>
      <c r="E48" s="12">
        <v>15084391597</v>
      </c>
      <c r="F48" s="12"/>
      <c r="G48" s="12">
        <v>17546970600</v>
      </c>
      <c r="H48" s="12"/>
      <c r="I48" s="12">
        <v>2786405</v>
      </c>
      <c r="J48" s="12"/>
      <c r="K48" s="12">
        <v>41812872003</v>
      </c>
      <c r="L48" s="12"/>
      <c r="M48" s="12">
        <v>-216873</v>
      </c>
      <c r="N48" s="12"/>
      <c r="O48" s="12">
        <v>3353346971</v>
      </c>
      <c r="P48" s="12"/>
      <c r="Q48" s="12">
        <v>3769532</v>
      </c>
      <c r="R48" s="12"/>
      <c r="S48" s="12">
        <v>15795</v>
      </c>
      <c r="T48" s="12"/>
      <c r="U48" s="12">
        <v>53801873078</v>
      </c>
      <c r="V48" s="12"/>
      <c r="W48" s="12">
        <v>59185496380.257004</v>
      </c>
      <c r="Y48" s="15">
        <v>1.8747883705478821E-2</v>
      </c>
    </row>
    <row r="49" spans="1:25" x14ac:dyDescent="0.55000000000000004">
      <c r="A49" s="3" t="s">
        <v>55</v>
      </c>
      <c r="C49" s="12">
        <v>174233</v>
      </c>
      <c r="D49" s="12"/>
      <c r="E49" s="12">
        <v>407391063</v>
      </c>
      <c r="F49" s="12"/>
      <c r="G49" s="12">
        <v>1560498785.9865</v>
      </c>
      <c r="H49" s="12"/>
      <c r="I49" s="12">
        <v>0</v>
      </c>
      <c r="J49" s="12"/>
      <c r="K49" s="12">
        <v>0</v>
      </c>
      <c r="L49" s="12"/>
      <c r="M49" s="12">
        <v>0</v>
      </c>
      <c r="N49" s="12"/>
      <c r="O49" s="12">
        <v>0</v>
      </c>
      <c r="P49" s="12"/>
      <c r="Q49" s="12">
        <v>174233</v>
      </c>
      <c r="R49" s="12"/>
      <c r="S49" s="12">
        <v>8610</v>
      </c>
      <c r="T49" s="12"/>
      <c r="U49" s="12">
        <v>407391063</v>
      </c>
      <c r="V49" s="12"/>
      <c r="W49" s="12">
        <v>1491220260.5265</v>
      </c>
      <c r="Y49" s="15">
        <v>4.723661324724578E-4</v>
      </c>
    </row>
    <row r="50" spans="1:25" x14ac:dyDescent="0.55000000000000004">
      <c r="A50" s="3" t="s">
        <v>56</v>
      </c>
      <c r="C50" s="12">
        <v>937848</v>
      </c>
      <c r="D50" s="12"/>
      <c r="E50" s="12">
        <v>23421082723</v>
      </c>
      <c r="F50" s="12"/>
      <c r="G50" s="12">
        <v>18076672727.316002</v>
      </c>
      <c r="H50" s="12"/>
      <c r="I50" s="12">
        <v>0</v>
      </c>
      <c r="J50" s="12"/>
      <c r="K50" s="12">
        <v>0</v>
      </c>
      <c r="L50" s="12"/>
      <c r="M50" s="12">
        <v>0</v>
      </c>
      <c r="N50" s="12"/>
      <c r="O50" s="12">
        <v>0</v>
      </c>
      <c r="P50" s="12"/>
      <c r="Q50" s="12">
        <v>937848</v>
      </c>
      <c r="R50" s="12"/>
      <c r="S50" s="12">
        <v>18540</v>
      </c>
      <c r="T50" s="12"/>
      <c r="U50" s="12">
        <v>23421082723</v>
      </c>
      <c r="V50" s="12"/>
      <c r="W50" s="12">
        <v>17284245093.576</v>
      </c>
      <c r="Y50" s="15">
        <v>5.4750409605325116E-3</v>
      </c>
    </row>
    <row r="51" spans="1:25" x14ac:dyDescent="0.55000000000000004">
      <c r="A51" s="3" t="s">
        <v>57</v>
      </c>
      <c r="C51" s="12">
        <v>3218400</v>
      </c>
      <c r="D51" s="12"/>
      <c r="E51" s="12">
        <v>54491359123</v>
      </c>
      <c r="F51" s="12"/>
      <c r="G51" s="12">
        <v>54739176397.199997</v>
      </c>
      <c r="H51" s="12"/>
      <c r="I51" s="12">
        <v>0</v>
      </c>
      <c r="J51" s="12"/>
      <c r="K51" s="12">
        <v>0</v>
      </c>
      <c r="L51" s="12"/>
      <c r="M51" s="12">
        <v>0</v>
      </c>
      <c r="N51" s="12"/>
      <c r="O51" s="12">
        <v>0</v>
      </c>
      <c r="P51" s="12"/>
      <c r="Q51" s="12">
        <v>3218400</v>
      </c>
      <c r="R51" s="12"/>
      <c r="S51" s="12">
        <v>13350</v>
      </c>
      <c r="T51" s="12"/>
      <c r="U51" s="12">
        <v>54491359123</v>
      </c>
      <c r="V51" s="12"/>
      <c r="W51" s="12">
        <v>42709994442</v>
      </c>
      <c r="Y51" s="15">
        <v>1.3529024133138239E-2</v>
      </c>
    </row>
    <row r="52" spans="1:25" x14ac:dyDescent="0.55000000000000004">
      <c r="A52" s="3" t="s">
        <v>58</v>
      </c>
      <c r="C52" s="12">
        <v>5007418</v>
      </c>
      <c r="D52" s="12"/>
      <c r="E52" s="12">
        <v>76482776816</v>
      </c>
      <c r="F52" s="12"/>
      <c r="G52" s="12">
        <v>97362322758.324005</v>
      </c>
      <c r="H52" s="12"/>
      <c r="I52" s="12">
        <v>0</v>
      </c>
      <c r="J52" s="12"/>
      <c r="K52" s="12">
        <v>0</v>
      </c>
      <c r="L52" s="12"/>
      <c r="M52" s="12">
        <v>0</v>
      </c>
      <c r="N52" s="12"/>
      <c r="O52" s="12">
        <v>0</v>
      </c>
      <c r="P52" s="12"/>
      <c r="Q52" s="12">
        <v>5007418</v>
      </c>
      <c r="R52" s="12"/>
      <c r="S52" s="12">
        <v>18040</v>
      </c>
      <c r="T52" s="12"/>
      <c r="U52" s="12">
        <v>76482776816</v>
      </c>
      <c r="V52" s="12"/>
      <c r="W52" s="12">
        <v>89796334486.716003</v>
      </c>
      <c r="Y52" s="15">
        <v>2.844432063759467E-2</v>
      </c>
    </row>
    <row r="53" spans="1:25" x14ac:dyDescent="0.55000000000000004">
      <c r="A53" s="3" t="s">
        <v>59</v>
      </c>
      <c r="C53" s="12">
        <v>1462756</v>
      </c>
      <c r="D53" s="12"/>
      <c r="E53" s="12">
        <v>25419295157</v>
      </c>
      <c r="F53" s="12"/>
      <c r="G53" s="12">
        <v>14976741798.540001</v>
      </c>
      <c r="H53" s="12"/>
      <c r="I53" s="12">
        <v>0</v>
      </c>
      <c r="J53" s="12"/>
      <c r="K53" s="12">
        <v>0</v>
      </c>
      <c r="L53" s="12"/>
      <c r="M53" s="12">
        <v>-754944</v>
      </c>
      <c r="N53" s="12"/>
      <c r="O53" s="12">
        <v>7413546116</v>
      </c>
      <c r="P53" s="12"/>
      <c r="Q53" s="12">
        <v>707812</v>
      </c>
      <c r="R53" s="12"/>
      <c r="S53" s="12">
        <v>10060</v>
      </c>
      <c r="T53" s="12"/>
      <c r="U53" s="12">
        <v>12300125339</v>
      </c>
      <c r="V53" s="12"/>
      <c r="W53" s="12">
        <v>7078221217.1160002</v>
      </c>
      <c r="Y53" s="15">
        <v>2.2421315412741883E-3</v>
      </c>
    </row>
    <row r="54" spans="1:25" x14ac:dyDescent="0.55000000000000004">
      <c r="A54" s="3" t="s">
        <v>60</v>
      </c>
      <c r="C54" s="12">
        <v>233622</v>
      </c>
      <c r="D54" s="12"/>
      <c r="E54" s="12">
        <v>35440780487</v>
      </c>
      <c r="F54" s="12"/>
      <c r="G54" s="12">
        <v>31220102077.258499</v>
      </c>
      <c r="H54" s="12"/>
      <c r="I54" s="12">
        <v>0</v>
      </c>
      <c r="J54" s="12"/>
      <c r="K54" s="12">
        <v>0</v>
      </c>
      <c r="L54" s="12"/>
      <c r="M54" s="12">
        <v>-233622</v>
      </c>
      <c r="N54" s="12"/>
      <c r="O54" s="12">
        <v>33172637505</v>
      </c>
      <c r="P54" s="12"/>
      <c r="Q54" s="12">
        <v>0</v>
      </c>
      <c r="R54" s="12"/>
      <c r="S54" s="12">
        <v>0</v>
      </c>
      <c r="T54" s="12"/>
      <c r="U54" s="12">
        <v>0</v>
      </c>
      <c r="V54" s="12"/>
      <c r="W54" s="12">
        <v>0</v>
      </c>
      <c r="Y54" s="15">
        <v>0</v>
      </c>
    </row>
    <row r="55" spans="1:25" x14ac:dyDescent="0.55000000000000004">
      <c r="A55" s="3" t="s">
        <v>61</v>
      </c>
      <c r="C55" s="12">
        <v>48475</v>
      </c>
      <c r="D55" s="12"/>
      <c r="E55" s="12">
        <v>1958625276</v>
      </c>
      <c r="F55" s="12"/>
      <c r="G55" s="12">
        <v>3156557886.6412501</v>
      </c>
      <c r="H55" s="12"/>
      <c r="I55" s="12">
        <v>0</v>
      </c>
      <c r="J55" s="12"/>
      <c r="K55" s="12">
        <v>0</v>
      </c>
      <c r="L55" s="12"/>
      <c r="M55" s="12">
        <v>0</v>
      </c>
      <c r="N55" s="12"/>
      <c r="O55" s="12">
        <v>0</v>
      </c>
      <c r="P55" s="12"/>
      <c r="Q55" s="12">
        <v>48475</v>
      </c>
      <c r="R55" s="12"/>
      <c r="S55" s="12">
        <v>56889</v>
      </c>
      <c r="T55" s="12"/>
      <c r="U55" s="12">
        <v>1958625276</v>
      </c>
      <c r="V55" s="12"/>
      <c r="W55" s="12">
        <v>2741285994.0637498</v>
      </c>
      <c r="Y55" s="15">
        <v>8.6834299217449472E-4</v>
      </c>
    </row>
    <row r="56" spans="1:25" x14ac:dyDescent="0.55000000000000004">
      <c r="A56" s="3" t="s">
        <v>62</v>
      </c>
      <c r="C56" s="12">
        <v>1646884</v>
      </c>
      <c r="D56" s="12"/>
      <c r="E56" s="12">
        <v>58658168616</v>
      </c>
      <c r="F56" s="12"/>
      <c r="G56" s="12">
        <v>44839759228.078003</v>
      </c>
      <c r="H56" s="12"/>
      <c r="I56" s="12">
        <v>0</v>
      </c>
      <c r="J56" s="12"/>
      <c r="K56" s="12">
        <v>0</v>
      </c>
      <c r="L56" s="12"/>
      <c r="M56" s="12">
        <v>0</v>
      </c>
      <c r="N56" s="12"/>
      <c r="O56" s="12">
        <v>0</v>
      </c>
      <c r="P56" s="12"/>
      <c r="Q56" s="12">
        <v>1646884</v>
      </c>
      <c r="R56" s="12"/>
      <c r="S56" s="12">
        <v>20850</v>
      </c>
      <c r="T56" s="12"/>
      <c r="U56" s="12">
        <v>58658168616</v>
      </c>
      <c r="V56" s="12"/>
      <c r="W56" s="12">
        <v>34133223065.169998</v>
      </c>
      <c r="Y56" s="15">
        <v>1.0812204605120787E-2</v>
      </c>
    </row>
    <row r="57" spans="1:25" x14ac:dyDescent="0.55000000000000004">
      <c r="A57" s="3" t="s">
        <v>63</v>
      </c>
      <c r="C57" s="12">
        <v>4117640</v>
      </c>
      <c r="D57" s="12"/>
      <c r="E57" s="12">
        <v>8810390448</v>
      </c>
      <c r="F57" s="12"/>
      <c r="G57" s="12">
        <v>46170619673.760002</v>
      </c>
      <c r="H57" s="12"/>
      <c r="I57" s="12">
        <v>994581</v>
      </c>
      <c r="J57" s="12"/>
      <c r="K57" s="12">
        <v>11358537455</v>
      </c>
      <c r="L57" s="12"/>
      <c r="M57" s="12">
        <v>0</v>
      </c>
      <c r="N57" s="12"/>
      <c r="O57" s="12">
        <v>0</v>
      </c>
      <c r="P57" s="12"/>
      <c r="Q57" s="12">
        <v>5112221</v>
      </c>
      <c r="R57" s="12"/>
      <c r="S57" s="12">
        <v>12460</v>
      </c>
      <c r="T57" s="12"/>
      <c r="U57" s="12">
        <v>20168927903</v>
      </c>
      <c r="V57" s="12"/>
      <c r="W57" s="12">
        <v>63319268931.723</v>
      </c>
      <c r="Y57" s="15">
        <v>2.0057317465430137E-2</v>
      </c>
    </row>
    <row r="58" spans="1:25" x14ac:dyDescent="0.55000000000000004">
      <c r="A58" s="3" t="s">
        <v>64</v>
      </c>
      <c r="C58" s="12">
        <v>1420115</v>
      </c>
      <c r="D58" s="12"/>
      <c r="E58" s="12">
        <v>40001606508</v>
      </c>
      <c r="F58" s="12"/>
      <c r="G58" s="12">
        <v>53641870333.184303</v>
      </c>
      <c r="H58" s="12"/>
      <c r="I58" s="12">
        <v>0</v>
      </c>
      <c r="J58" s="12"/>
      <c r="K58" s="12">
        <v>0</v>
      </c>
      <c r="L58" s="12"/>
      <c r="M58" s="12">
        <v>0</v>
      </c>
      <c r="N58" s="12"/>
      <c r="O58" s="12">
        <v>0</v>
      </c>
      <c r="P58" s="12"/>
      <c r="Q58" s="12">
        <v>1420115</v>
      </c>
      <c r="R58" s="12"/>
      <c r="S58" s="12">
        <v>39270</v>
      </c>
      <c r="T58" s="12"/>
      <c r="U58" s="12">
        <v>40001606508</v>
      </c>
      <c r="V58" s="12"/>
      <c r="W58" s="12">
        <v>55436096949.502502</v>
      </c>
      <c r="Y58" s="15">
        <v>1.7560205831806005E-2</v>
      </c>
    </row>
    <row r="59" spans="1:25" x14ac:dyDescent="0.55000000000000004">
      <c r="A59" s="3" t="s">
        <v>65</v>
      </c>
      <c r="C59" s="12">
        <v>1716308</v>
      </c>
      <c r="D59" s="12"/>
      <c r="E59" s="12">
        <v>38113038818</v>
      </c>
      <c r="F59" s="12"/>
      <c r="G59" s="12">
        <v>30846215090.591999</v>
      </c>
      <c r="H59" s="12"/>
      <c r="I59" s="12">
        <v>0</v>
      </c>
      <c r="J59" s="12"/>
      <c r="K59" s="12">
        <v>0</v>
      </c>
      <c r="L59" s="12"/>
      <c r="M59" s="12">
        <v>0</v>
      </c>
      <c r="N59" s="12"/>
      <c r="O59" s="12">
        <v>0</v>
      </c>
      <c r="P59" s="12"/>
      <c r="Q59" s="12">
        <v>1716308</v>
      </c>
      <c r="R59" s="12"/>
      <c r="S59" s="12">
        <v>14670</v>
      </c>
      <c r="T59" s="12"/>
      <c r="U59" s="12">
        <v>38113038818</v>
      </c>
      <c r="V59" s="12"/>
      <c r="W59" s="12">
        <v>25028427841.757999</v>
      </c>
      <c r="Y59" s="15">
        <v>7.9281256930502364E-3</v>
      </c>
    </row>
    <row r="60" spans="1:25" x14ac:dyDescent="0.55000000000000004">
      <c r="A60" s="3" t="s">
        <v>66</v>
      </c>
      <c r="C60" s="12">
        <v>249926</v>
      </c>
      <c r="D60" s="12"/>
      <c r="E60" s="12">
        <v>3490450048</v>
      </c>
      <c r="F60" s="12"/>
      <c r="G60" s="12">
        <v>3202377940.467</v>
      </c>
      <c r="H60" s="12"/>
      <c r="I60" s="12">
        <v>0</v>
      </c>
      <c r="J60" s="12"/>
      <c r="K60" s="12">
        <v>0</v>
      </c>
      <c r="L60" s="12"/>
      <c r="M60" s="12">
        <v>0</v>
      </c>
      <c r="N60" s="12"/>
      <c r="O60" s="12">
        <v>0</v>
      </c>
      <c r="P60" s="12"/>
      <c r="Q60" s="12">
        <v>249926</v>
      </c>
      <c r="R60" s="12"/>
      <c r="S60" s="12">
        <v>12640</v>
      </c>
      <c r="T60" s="12"/>
      <c r="U60" s="12">
        <v>3490450048</v>
      </c>
      <c r="V60" s="12"/>
      <c r="W60" s="12">
        <v>3140268205.3920002</v>
      </c>
      <c r="Y60" s="15">
        <v>9.9472652456017571E-4</v>
      </c>
    </row>
    <row r="61" spans="1:25" x14ac:dyDescent="0.55000000000000004">
      <c r="A61" s="3" t="s">
        <v>67</v>
      </c>
      <c r="C61" s="12">
        <v>0</v>
      </c>
      <c r="D61" s="12"/>
      <c r="E61" s="12">
        <v>0</v>
      </c>
      <c r="F61" s="12"/>
      <c r="G61" s="12">
        <v>0</v>
      </c>
      <c r="H61" s="12"/>
      <c r="I61" s="12">
        <v>8037966</v>
      </c>
      <c r="J61" s="12"/>
      <c r="K61" s="12">
        <v>35790361087</v>
      </c>
      <c r="L61" s="12"/>
      <c r="M61" s="12">
        <v>0</v>
      </c>
      <c r="N61" s="12"/>
      <c r="O61" s="12">
        <v>0</v>
      </c>
      <c r="P61" s="12"/>
      <c r="Q61" s="12">
        <v>8037966</v>
      </c>
      <c r="R61" s="12"/>
      <c r="S61" s="12">
        <v>4352</v>
      </c>
      <c r="T61" s="12"/>
      <c r="U61" s="12">
        <v>35790361087</v>
      </c>
      <c r="V61" s="12"/>
      <c r="W61" s="12">
        <v>34773089725.209602</v>
      </c>
      <c r="Y61" s="15">
        <v>1.1014891858977078E-2</v>
      </c>
    </row>
    <row r="62" spans="1:25" x14ac:dyDescent="0.55000000000000004">
      <c r="A62" s="3" t="s">
        <v>68</v>
      </c>
      <c r="C62" s="12">
        <v>0</v>
      </c>
      <c r="D62" s="12"/>
      <c r="E62" s="12">
        <v>0</v>
      </c>
      <c r="F62" s="12"/>
      <c r="G62" s="12">
        <v>0</v>
      </c>
      <c r="H62" s="12"/>
      <c r="I62" s="12">
        <v>1305645</v>
      </c>
      <c r="J62" s="12"/>
      <c r="K62" s="12">
        <v>41030871767</v>
      </c>
      <c r="L62" s="12"/>
      <c r="M62" s="12">
        <v>0</v>
      </c>
      <c r="N62" s="12"/>
      <c r="O62" s="12">
        <v>0</v>
      </c>
      <c r="P62" s="12"/>
      <c r="Q62" s="12">
        <v>1305645</v>
      </c>
      <c r="R62" s="12"/>
      <c r="S62" s="12">
        <v>33290</v>
      </c>
      <c r="T62" s="12"/>
      <c r="U62" s="12">
        <v>41030871767</v>
      </c>
      <c r="V62" s="12"/>
      <c r="W62" s="12">
        <v>43206305763.802498</v>
      </c>
      <c r="Y62" s="15">
        <v>1.3686238104667412E-2</v>
      </c>
    </row>
    <row r="63" spans="1:25" x14ac:dyDescent="0.55000000000000004">
      <c r="A63" s="3" t="s">
        <v>69</v>
      </c>
      <c r="C63" s="12">
        <v>0</v>
      </c>
      <c r="D63" s="12"/>
      <c r="E63" s="12">
        <v>0</v>
      </c>
      <c r="F63" s="12"/>
      <c r="G63" s="12">
        <v>0</v>
      </c>
      <c r="H63" s="12"/>
      <c r="I63" s="12">
        <v>15893</v>
      </c>
      <c r="J63" s="12"/>
      <c r="K63" s="12">
        <v>98292013</v>
      </c>
      <c r="L63" s="12"/>
      <c r="M63" s="12">
        <v>0</v>
      </c>
      <c r="N63" s="12"/>
      <c r="O63" s="12">
        <v>0</v>
      </c>
      <c r="P63" s="12"/>
      <c r="Q63" s="12">
        <v>15893</v>
      </c>
      <c r="R63" s="12"/>
      <c r="S63" s="12">
        <v>7883</v>
      </c>
      <c r="T63" s="12"/>
      <c r="U63" s="12">
        <v>98292013</v>
      </c>
      <c r="V63" s="12"/>
      <c r="W63" s="12">
        <v>124539076.11195</v>
      </c>
      <c r="Y63" s="15">
        <v>3.9449599285839013E-5</v>
      </c>
    </row>
    <row r="64" spans="1:25" ht="24.75" thickBot="1" x14ac:dyDescent="0.6">
      <c r="C64" s="12"/>
      <c r="D64" s="12"/>
      <c r="E64" s="13">
        <f>SUM(E9:E63)</f>
        <v>1626761246759</v>
      </c>
      <c r="F64" s="12"/>
      <c r="G64" s="13">
        <f>SUM(G9:G63)</f>
        <v>1812178178086.3882</v>
      </c>
      <c r="H64" s="12"/>
      <c r="I64" s="12"/>
      <c r="J64" s="12"/>
      <c r="K64" s="13">
        <f>SUM(K9:K63)</f>
        <v>210570408785</v>
      </c>
      <c r="L64" s="12"/>
      <c r="M64" s="12"/>
      <c r="N64" s="12"/>
      <c r="O64" s="13">
        <f>SUM(O9:O63)</f>
        <v>109164445422</v>
      </c>
      <c r="P64" s="12"/>
      <c r="Q64" s="12"/>
      <c r="R64" s="12"/>
      <c r="S64" s="12"/>
      <c r="T64" s="12"/>
      <c r="U64" s="13">
        <f>SUM(U9:U63)</f>
        <v>1727451662087</v>
      </c>
      <c r="V64" s="12"/>
      <c r="W64" s="13">
        <f>SUM(W9:W63)</f>
        <v>1812864143796.1538</v>
      </c>
      <c r="Y64" s="16">
        <f>SUM(Y9:Y63)</f>
        <v>0.57425160251017471</v>
      </c>
    </row>
    <row r="65" spans="7:23" ht="24.75" thickTop="1" x14ac:dyDescent="0.55000000000000004">
      <c r="G65" s="4"/>
      <c r="W65" s="4"/>
    </row>
    <row r="66" spans="7:23" x14ac:dyDescent="0.55000000000000004">
      <c r="G66" s="12"/>
      <c r="W66" s="12"/>
    </row>
    <row r="67" spans="7:23" x14ac:dyDescent="0.55000000000000004">
      <c r="G67" s="14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7"/>
  <sheetViews>
    <sheetView rightToLeft="1" workbookViewId="0">
      <selection activeCell="W41" sqref="W41"/>
    </sheetView>
  </sheetViews>
  <sheetFormatPr defaultRowHeight="24" x14ac:dyDescent="0.55000000000000004"/>
  <cols>
    <col min="1" max="1" width="34.85546875" style="3" bestFit="1" customWidth="1"/>
    <col min="2" max="2" width="1" style="3" customWidth="1"/>
    <col min="3" max="3" width="24.140625" style="3" bestFit="1" customWidth="1"/>
    <col min="4" max="4" width="1" style="3" customWidth="1"/>
    <col min="5" max="5" width="22" style="3" bestFit="1" customWidth="1"/>
    <col min="6" max="6" width="1" style="3" customWidth="1"/>
    <col min="7" max="7" width="14.140625" style="3" bestFit="1" customWidth="1"/>
    <col min="8" max="8" width="1" style="3" customWidth="1"/>
    <col min="9" max="9" width="17.28515625" style="3" bestFit="1" customWidth="1"/>
    <col min="10" max="10" width="1" style="3" customWidth="1"/>
    <col min="11" max="11" width="10.28515625" style="3" bestFit="1" customWidth="1"/>
    <col min="12" max="12" width="1" style="3" customWidth="1"/>
    <col min="13" max="13" width="10.28515625" style="3" bestFit="1" customWidth="1"/>
    <col min="14" max="14" width="1" style="3" customWidth="1"/>
    <col min="15" max="15" width="8.42578125" style="3" bestFit="1" customWidth="1"/>
    <col min="16" max="16" width="1" style="3" customWidth="1"/>
    <col min="17" max="17" width="18.42578125" style="3" bestFit="1" customWidth="1"/>
    <col min="18" max="18" width="1" style="3" customWidth="1"/>
    <col min="19" max="19" width="22.140625" style="3" bestFit="1" customWidth="1"/>
    <col min="20" max="20" width="1" style="3" customWidth="1"/>
    <col min="21" max="21" width="6.42578125" style="3" bestFit="1" customWidth="1"/>
    <col min="22" max="22" width="1" style="3" customWidth="1"/>
    <col min="23" max="23" width="17.140625" style="3" bestFit="1" customWidth="1"/>
    <col min="24" max="24" width="1" style="3" customWidth="1"/>
    <col min="25" max="25" width="8.42578125" style="3" bestFit="1" customWidth="1"/>
    <col min="26" max="26" width="1" style="3" customWidth="1"/>
    <col min="27" max="27" width="16.5703125" style="3" bestFit="1" customWidth="1"/>
    <col min="28" max="28" width="1" style="3" customWidth="1"/>
    <col min="29" max="29" width="8.42578125" style="3" bestFit="1" customWidth="1"/>
    <col min="30" max="30" width="1" style="3" customWidth="1"/>
    <col min="31" max="31" width="21" style="3" bestFit="1" customWidth="1"/>
    <col min="32" max="32" width="1" style="3" customWidth="1"/>
    <col min="33" max="33" width="17.140625" style="3" bestFit="1" customWidth="1"/>
    <col min="34" max="34" width="1" style="3" customWidth="1"/>
    <col min="35" max="35" width="22.140625" style="3" bestFit="1" customWidth="1"/>
    <col min="36" max="36" width="1" style="3" customWidth="1"/>
    <col min="37" max="37" width="33.42578125" style="3" bestFit="1" customWidth="1"/>
    <col min="38" max="38" width="1" style="3" customWidth="1"/>
    <col min="39" max="39" width="9.140625" style="3" customWidth="1"/>
    <col min="40" max="16384" width="9.140625" style="3"/>
  </cols>
  <sheetData>
    <row r="2" spans="1:37" ht="24" customHeight="1" x14ac:dyDescent="0.55000000000000004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</row>
    <row r="3" spans="1:37" ht="24" customHeight="1" x14ac:dyDescent="0.55000000000000004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</row>
    <row r="4" spans="1:37" ht="24" customHeight="1" x14ac:dyDescent="0.55000000000000004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</row>
    <row r="6" spans="1:37" ht="24.75" x14ac:dyDescent="0.55000000000000004">
      <c r="A6" s="41" t="s">
        <v>71</v>
      </c>
      <c r="B6" s="41" t="s">
        <v>71</v>
      </c>
      <c r="C6" s="41" t="s">
        <v>71</v>
      </c>
      <c r="D6" s="41" t="s">
        <v>71</v>
      </c>
      <c r="E6" s="41" t="s">
        <v>71</v>
      </c>
      <c r="F6" s="41" t="s">
        <v>71</v>
      </c>
      <c r="G6" s="41" t="s">
        <v>71</v>
      </c>
      <c r="H6" s="41" t="s">
        <v>71</v>
      </c>
      <c r="I6" s="41" t="s">
        <v>71</v>
      </c>
      <c r="J6" s="41" t="s">
        <v>71</v>
      </c>
      <c r="K6" s="41" t="s">
        <v>71</v>
      </c>
      <c r="L6" s="41" t="s">
        <v>71</v>
      </c>
      <c r="M6" s="41" t="s">
        <v>71</v>
      </c>
      <c r="O6" s="41" t="s">
        <v>187</v>
      </c>
      <c r="P6" s="41" t="s">
        <v>4</v>
      </c>
      <c r="Q6" s="41" t="s">
        <v>4</v>
      </c>
      <c r="R6" s="41" t="s">
        <v>4</v>
      </c>
      <c r="S6" s="41" t="s">
        <v>4</v>
      </c>
      <c r="U6" s="41" t="s">
        <v>5</v>
      </c>
      <c r="V6" s="41" t="s">
        <v>5</v>
      </c>
      <c r="W6" s="41" t="s">
        <v>5</v>
      </c>
      <c r="X6" s="41" t="s">
        <v>5</v>
      </c>
      <c r="Y6" s="41" t="s">
        <v>5</v>
      </c>
      <c r="Z6" s="41" t="s">
        <v>5</v>
      </c>
      <c r="AA6" s="41" t="s">
        <v>5</v>
      </c>
      <c r="AC6" s="41" t="s">
        <v>6</v>
      </c>
      <c r="AD6" s="41" t="s">
        <v>6</v>
      </c>
      <c r="AE6" s="41" t="s">
        <v>6</v>
      </c>
      <c r="AF6" s="41" t="s">
        <v>6</v>
      </c>
      <c r="AG6" s="41" t="s">
        <v>6</v>
      </c>
      <c r="AH6" s="41" t="s">
        <v>6</v>
      </c>
      <c r="AI6" s="41" t="s">
        <v>6</v>
      </c>
      <c r="AJ6" s="41" t="s">
        <v>6</v>
      </c>
      <c r="AK6" s="41" t="s">
        <v>6</v>
      </c>
    </row>
    <row r="7" spans="1:37" ht="24.75" x14ac:dyDescent="0.55000000000000004">
      <c r="A7" s="40" t="s">
        <v>72</v>
      </c>
      <c r="C7" s="40" t="s">
        <v>73</v>
      </c>
      <c r="E7" s="40" t="s">
        <v>74</v>
      </c>
      <c r="G7" s="40" t="s">
        <v>75</v>
      </c>
      <c r="I7" s="40" t="s">
        <v>76</v>
      </c>
      <c r="K7" s="40" t="s">
        <v>77</v>
      </c>
      <c r="M7" s="40" t="s">
        <v>70</v>
      </c>
      <c r="O7" s="40" t="s">
        <v>7</v>
      </c>
      <c r="Q7" s="40" t="s">
        <v>8</v>
      </c>
      <c r="S7" s="40" t="s">
        <v>9</v>
      </c>
      <c r="U7" s="41" t="s">
        <v>10</v>
      </c>
      <c r="V7" s="41" t="s">
        <v>10</v>
      </c>
      <c r="W7" s="41" t="s">
        <v>10</v>
      </c>
      <c r="Y7" s="41" t="s">
        <v>11</v>
      </c>
      <c r="Z7" s="41" t="s">
        <v>11</v>
      </c>
      <c r="AA7" s="41" t="s">
        <v>11</v>
      </c>
      <c r="AC7" s="40" t="s">
        <v>7</v>
      </c>
      <c r="AE7" s="40" t="s">
        <v>78</v>
      </c>
      <c r="AG7" s="40" t="s">
        <v>8</v>
      </c>
      <c r="AI7" s="40" t="s">
        <v>9</v>
      </c>
      <c r="AK7" s="40" t="s">
        <v>13</v>
      </c>
    </row>
    <row r="8" spans="1:37" ht="24.75" x14ac:dyDescent="0.55000000000000004">
      <c r="A8" s="41" t="s">
        <v>72</v>
      </c>
      <c r="C8" s="41" t="s">
        <v>73</v>
      </c>
      <c r="E8" s="41" t="s">
        <v>74</v>
      </c>
      <c r="G8" s="41" t="s">
        <v>75</v>
      </c>
      <c r="I8" s="41" t="s">
        <v>76</v>
      </c>
      <c r="K8" s="41" t="s">
        <v>77</v>
      </c>
      <c r="M8" s="41" t="s">
        <v>70</v>
      </c>
      <c r="O8" s="41" t="s">
        <v>7</v>
      </c>
      <c r="Q8" s="41" t="s">
        <v>8</v>
      </c>
      <c r="S8" s="41" t="s">
        <v>9</v>
      </c>
      <c r="U8" s="41" t="s">
        <v>7</v>
      </c>
      <c r="W8" s="41" t="s">
        <v>8</v>
      </c>
      <c r="Y8" s="41" t="s">
        <v>7</v>
      </c>
      <c r="AA8" s="41" t="s">
        <v>14</v>
      </c>
      <c r="AC8" s="41" t="s">
        <v>7</v>
      </c>
      <c r="AE8" s="41" t="s">
        <v>78</v>
      </c>
      <c r="AG8" s="41" t="s">
        <v>8</v>
      </c>
      <c r="AI8" s="41" t="s">
        <v>9</v>
      </c>
      <c r="AK8" s="41" t="s">
        <v>13</v>
      </c>
    </row>
    <row r="9" spans="1:37" x14ac:dyDescent="0.55000000000000004">
      <c r="A9" s="3" t="s">
        <v>79</v>
      </c>
      <c r="C9" s="3" t="s">
        <v>80</v>
      </c>
      <c r="E9" s="3" t="s">
        <v>80</v>
      </c>
      <c r="G9" s="3" t="s">
        <v>81</v>
      </c>
      <c r="I9" s="3" t="s">
        <v>82</v>
      </c>
      <c r="K9" s="4">
        <v>0</v>
      </c>
      <c r="M9" s="4">
        <v>0</v>
      </c>
      <c r="O9" s="4">
        <v>19845</v>
      </c>
      <c r="Q9" s="4">
        <v>16973633277</v>
      </c>
      <c r="S9" s="4">
        <v>17302140008</v>
      </c>
      <c r="U9" s="4">
        <v>0</v>
      </c>
      <c r="W9" s="4">
        <v>0</v>
      </c>
      <c r="Y9" s="4">
        <v>0</v>
      </c>
      <c r="AA9" s="4">
        <v>0</v>
      </c>
      <c r="AC9" s="4">
        <v>19845</v>
      </c>
      <c r="AE9" s="4">
        <v>882035</v>
      </c>
      <c r="AG9" s="4">
        <v>16973633277</v>
      </c>
      <c r="AI9" s="4">
        <v>17500811977</v>
      </c>
      <c r="AK9" s="15">
        <v>1.7026397047322849E-2</v>
      </c>
    </row>
    <row r="10" spans="1:37" x14ac:dyDescent="0.55000000000000004">
      <c r="A10" s="3" t="s">
        <v>83</v>
      </c>
      <c r="C10" s="3" t="s">
        <v>80</v>
      </c>
      <c r="E10" s="3" t="s">
        <v>80</v>
      </c>
      <c r="G10" s="3" t="s">
        <v>84</v>
      </c>
      <c r="I10" s="3" t="s">
        <v>85</v>
      </c>
      <c r="K10" s="4">
        <v>0</v>
      </c>
      <c r="M10" s="4">
        <v>0</v>
      </c>
      <c r="O10" s="4">
        <v>89607</v>
      </c>
      <c r="Q10" s="4">
        <v>76429508281</v>
      </c>
      <c r="S10" s="4">
        <v>77787713812</v>
      </c>
      <c r="U10" s="4">
        <v>0</v>
      </c>
      <c r="W10" s="4">
        <v>0</v>
      </c>
      <c r="Y10" s="4">
        <v>89607</v>
      </c>
      <c r="AA10" s="4">
        <v>78393214983</v>
      </c>
      <c r="AC10" s="4">
        <v>0</v>
      </c>
      <c r="AE10" s="4">
        <v>0</v>
      </c>
      <c r="AG10" s="4">
        <v>0</v>
      </c>
      <c r="AI10" s="4">
        <v>0</v>
      </c>
      <c r="AK10" s="15">
        <v>0</v>
      </c>
    </row>
    <row r="11" spans="1:37" x14ac:dyDescent="0.55000000000000004">
      <c r="A11" s="3" t="s">
        <v>86</v>
      </c>
      <c r="C11" s="3" t="s">
        <v>80</v>
      </c>
      <c r="E11" s="3" t="s">
        <v>80</v>
      </c>
      <c r="G11" s="3" t="s">
        <v>87</v>
      </c>
      <c r="I11" s="3" t="s">
        <v>88</v>
      </c>
      <c r="K11" s="4">
        <v>0</v>
      </c>
      <c r="M11" s="4">
        <v>0</v>
      </c>
      <c r="O11" s="4">
        <v>73210</v>
      </c>
      <c r="Q11" s="4">
        <v>61681861557</v>
      </c>
      <c r="S11" s="4">
        <v>62539140305</v>
      </c>
      <c r="U11" s="4">
        <v>0</v>
      </c>
      <c r="W11" s="4">
        <v>0</v>
      </c>
      <c r="Y11" s="4">
        <v>25000</v>
      </c>
      <c r="AA11" s="4">
        <v>21613505863</v>
      </c>
      <c r="AC11" s="4">
        <v>48210</v>
      </c>
      <c r="AE11" s="4">
        <v>877377</v>
      </c>
      <c r="AG11" s="4">
        <v>40618529514</v>
      </c>
      <c r="AI11" s="4">
        <v>42290678594</v>
      </c>
      <c r="AK11" s="15">
        <v>4.1144255825871341E-2</v>
      </c>
    </row>
    <row r="12" spans="1:37" x14ac:dyDescent="0.55000000000000004">
      <c r="A12" s="3" t="s">
        <v>89</v>
      </c>
      <c r="C12" s="3" t="s">
        <v>80</v>
      </c>
      <c r="E12" s="3" t="s">
        <v>80</v>
      </c>
      <c r="G12" s="3" t="s">
        <v>90</v>
      </c>
      <c r="I12" s="3" t="s">
        <v>91</v>
      </c>
      <c r="K12" s="4">
        <v>0</v>
      </c>
      <c r="M12" s="4">
        <v>0</v>
      </c>
      <c r="O12" s="4">
        <v>2752</v>
      </c>
      <c r="Q12" s="4">
        <v>2319811386</v>
      </c>
      <c r="S12" s="4">
        <v>2586834859</v>
      </c>
      <c r="U12" s="4">
        <v>0</v>
      </c>
      <c r="W12" s="4">
        <v>0</v>
      </c>
      <c r="Y12" s="4">
        <v>0</v>
      </c>
      <c r="AA12" s="4">
        <v>0</v>
      </c>
      <c r="AC12" s="4">
        <v>2752</v>
      </c>
      <c r="AE12" s="4">
        <v>954862</v>
      </c>
      <c r="AG12" s="4">
        <v>2319811386</v>
      </c>
      <c r="AI12" s="4">
        <v>2627303938</v>
      </c>
      <c r="AK12" s="15">
        <v>2.5560825446940857E-3</v>
      </c>
    </row>
    <row r="13" spans="1:37" x14ac:dyDescent="0.55000000000000004">
      <c r="A13" s="3" t="s">
        <v>92</v>
      </c>
      <c r="C13" s="3" t="s">
        <v>80</v>
      </c>
      <c r="E13" s="3" t="s">
        <v>80</v>
      </c>
      <c r="G13" s="3" t="s">
        <v>93</v>
      </c>
      <c r="I13" s="3" t="s">
        <v>94</v>
      </c>
      <c r="K13" s="4">
        <v>0</v>
      </c>
      <c r="M13" s="4">
        <v>0</v>
      </c>
      <c r="O13" s="4">
        <v>23636</v>
      </c>
      <c r="Q13" s="4">
        <v>17581054627</v>
      </c>
      <c r="S13" s="4">
        <v>18892611653</v>
      </c>
      <c r="U13" s="4">
        <v>0</v>
      </c>
      <c r="W13" s="4">
        <v>0</v>
      </c>
      <c r="Y13" s="4">
        <v>0</v>
      </c>
      <c r="AA13" s="4">
        <v>0</v>
      </c>
      <c r="AC13" s="4">
        <v>23636</v>
      </c>
      <c r="AE13" s="4">
        <v>806595</v>
      </c>
      <c r="AG13" s="4">
        <v>17581054627</v>
      </c>
      <c r="AI13" s="4">
        <v>19061223946</v>
      </c>
      <c r="AK13" s="15">
        <v>1.8544509108437808E-2</v>
      </c>
    </row>
    <row r="14" spans="1:37" x14ac:dyDescent="0.55000000000000004">
      <c r="A14" s="3" t="s">
        <v>95</v>
      </c>
      <c r="C14" s="3" t="s">
        <v>80</v>
      </c>
      <c r="E14" s="3" t="s">
        <v>80</v>
      </c>
      <c r="G14" s="3" t="s">
        <v>96</v>
      </c>
      <c r="I14" s="3" t="s">
        <v>97</v>
      </c>
      <c r="K14" s="4">
        <v>0</v>
      </c>
      <c r="M14" s="4">
        <v>0</v>
      </c>
      <c r="O14" s="4">
        <v>78542</v>
      </c>
      <c r="Q14" s="4">
        <v>57851688353</v>
      </c>
      <c r="S14" s="4">
        <v>62258067951</v>
      </c>
      <c r="U14" s="4">
        <v>0</v>
      </c>
      <c r="W14" s="4">
        <v>0</v>
      </c>
      <c r="Y14" s="4">
        <v>0</v>
      </c>
      <c r="AA14" s="4">
        <v>0</v>
      </c>
      <c r="AC14" s="4">
        <v>78542</v>
      </c>
      <c r="AE14" s="4">
        <v>803345</v>
      </c>
      <c r="AG14" s="4">
        <v>57851688353</v>
      </c>
      <c r="AI14" s="4">
        <v>63084886781</v>
      </c>
      <c r="AK14" s="15">
        <v>6.1374771149494897E-2</v>
      </c>
    </row>
    <row r="15" spans="1:37" x14ac:dyDescent="0.55000000000000004">
      <c r="A15" s="3" t="s">
        <v>98</v>
      </c>
      <c r="C15" s="3" t="s">
        <v>80</v>
      </c>
      <c r="E15" s="3" t="s">
        <v>80</v>
      </c>
      <c r="G15" s="3" t="s">
        <v>99</v>
      </c>
      <c r="I15" s="3" t="s">
        <v>100</v>
      </c>
      <c r="K15" s="4">
        <v>0</v>
      </c>
      <c r="M15" s="4">
        <v>0</v>
      </c>
      <c r="O15" s="4">
        <v>6728</v>
      </c>
      <c r="Q15" s="4">
        <v>5096075112</v>
      </c>
      <c r="S15" s="4">
        <v>6475905269</v>
      </c>
      <c r="U15" s="4">
        <v>0</v>
      </c>
      <c r="W15" s="4">
        <v>0</v>
      </c>
      <c r="Y15" s="4">
        <v>0</v>
      </c>
      <c r="AA15" s="4">
        <v>0</v>
      </c>
      <c r="AC15" s="4">
        <v>6728</v>
      </c>
      <c r="AE15" s="4">
        <v>978882</v>
      </c>
      <c r="AG15" s="4">
        <v>5096075112</v>
      </c>
      <c r="AI15" s="4">
        <v>6584724398</v>
      </c>
      <c r="AK15" s="15">
        <v>6.4062245908867027E-3</v>
      </c>
    </row>
    <row r="16" spans="1:37" x14ac:dyDescent="0.55000000000000004">
      <c r="A16" s="3" t="s">
        <v>101</v>
      </c>
      <c r="C16" s="3" t="s">
        <v>80</v>
      </c>
      <c r="E16" s="3" t="s">
        <v>80</v>
      </c>
      <c r="G16" s="3" t="s">
        <v>102</v>
      </c>
      <c r="I16" s="3" t="s">
        <v>103</v>
      </c>
      <c r="K16" s="4">
        <v>0</v>
      </c>
      <c r="M16" s="4">
        <v>0</v>
      </c>
      <c r="O16" s="4">
        <v>8571</v>
      </c>
      <c r="Q16" s="4">
        <v>6553013264</v>
      </c>
      <c r="S16" s="4">
        <v>8315053917</v>
      </c>
      <c r="U16" s="4">
        <v>0</v>
      </c>
      <c r="W16" s="4">
        <v>0</v>
      </c>
      <c r="Y16" s="4">
        <v>0</v>
      </c>
      <c r="AA16" s="4">
        <v>0</v>
      </c>
      <c r="AC16" s="4">
        <v>8571</v>
      </c>
      <c r="AE16" s="4">
        <v>986001</v>
      </c>
      <c r="AG16" s="4">
        <v>6553013264</v>
      </c>
      <c r="AI16" s="4">
        <v>8449482824</v>
      </c>
      <c r="AK16" s="15">
        <v>8.2204328344895466E-3</v>
      </c>
    </row>
    <row r="17" spans="1:37" x14ac:dyDescent="0.55000000000000004">
      <c r="A17" s="3" t="s">
        <v>104</v>
      </c>
      <c r="C17" s="3" t="s">
        <v>80</v>
      </c>
      <c r="E17" s="3" t="s">
        <v>80</v>
      </c>
      <c r="G17" s="3" t="s">
        <v>105</v>
      </c>
      <c r="I17" s="3" t="s">
        <v>106</v>
      </c>
      <c r="K17" s="4">
        <v>0</v>
      </c>
      <c r="M17" s="4">
        <v>0</v>
      </c>
      <c r="O17" s="4">
        <v>574</v>
      </c>
      <c r="Q17" s="4">
        <v>531861459</v>
      </c>
      <c r="S17" s="4">
        <v>546088981</v>
      </c>
      <c r="U17" s="4">
        <v>0</v>
      </c>
      <c r="W17" s="4">
        <v>0</v>
      </c>
      <c r="Y17" s="4">
        <v>0</v>
      </c>
      <c r="AA17" s="4">
        <v>0</v>
      </c>
      <c r="AC17" s="4">
        <v>574</v>
      </c>
      <c r="AE17" s="4">
        <v>968770</v>
      </c>
      <c r="AG17" s="4">
        <v>531861459</v>
      </c>
      <c r="AI17" s="4">
        <v>555973191</v>
      </c>
      <c r="AK17" s="15">
        <v>5.4090177701890656E-4</v>
      </c>
    </row>
    <row r="18" spans="1:37" x14ac:dyDescent="0.55000000000000004">
      <c r="A18" s="3" t="s">
        <v>107</v>
      </c>
      <c r="C18" s="3" t="s">
        <v>80</v>
      </c>
      <c r="E18" s="3" t="s">
        <v>80</v>
      </c>
      <c r="G18" s="3" t="s">
        <v>108</v>
      </c>
      <c r="I18" s="3" t="s">
        <v>109</v>
      </c>
      <c r="K18" s="4">
        <v>0</v>
      </c>
      <c r="M18" s="4">
        <v>0</v>
      </c>
      <c r="O18" s="4">
        <v>938</v>
      </c>
      <c r="Q18" s="4">
        <v>801086782</v>
      </c>
      <c r="S18" s="4">
        <v>881280714</v>
      </c>
      <c r="U18" s="4">
        <v>0</v>
      </c>
      <c r="W18" s="4">
        <v>0</v>
      </c>
      <c r="Y18" s="4">
        <v>0</v>
      </c>
      <c r="AA18" s="4">
        <v>0</v>
      </c>
      <c r="AC18" s="4">
        <v>938</v>
      </c>
      <c r="AE18" s="4">
        <v>955819</v>
      </c>
      <c r="AG18" s="4">
        <v>801086782</v>
      </c>
      <c r="AI18" s="4">
        <v>896395720</v>
      </c>
      <c r="AK18" s="15">
        <v>8.7209607533062178E-4</v>
      </c>
    </row>
    <row r="19" spans="1:37" x14ac:dyDescent="0.55000000000000004">
      <c r="A19" s="3" t="s">
        <v>110</v>
      </c>
      <c r="C19" s="3" t="s">
        <v>80</v>
      </c>
      <c r="E19" s="3" t="s">
        <v>80</v>
      </c>
      <c r="G19" s="3" t="s">
        <v>111</v>
      </c>
      <c r="I19" s="3" t="s">
        <v>112</v>
      </c>
      <c r="K19" s="4">
        <v>0</v>
      </c>
      <c r="M19" s="4">
        <v>0</v>
      </c>
      <c r="O19" s="4">
        <v>74709</v>
      </c>
      <c r="Q19" s="4">
        <v>65567653144</v>
      </c>
      <c r="S19" s="4">
        <v>66851464758</v>
      </c>
      <c r="U19" s="4">
        <v>0</v>
      </c>
      <c r="W19" s="4">
        <v>0</v>
      </c>
      <c r="Y19" s="4">
        <v>0</v>
      </c>
      <c r="AA19" s="4">
        <v>0</v>
      </c>
      <c r="AC19" s="4">
        <v>74709</v>
      </c>
      <c r="AE19" s="4">
        <v>909750</v>
      </c>
      <c r="AG19" s="4">
        <v>65567653144</v>
      </c>
      <c r="AI19" s="4">
        <v>67954193819</v>
      </c>
      <c r="AK19" s="15">
        <v>6.6112080200256079E-2</v>
      </c>
    </row>
    <row r="20" spans="1:37" x14ac:dyDescent="0.55000000000000004">
      <c r="A20" s="3" t="s">
        <v>113</v>
      </c>
      <c r="C20" s="3" t="s">
        <v>80</v>
      </c>
      <c r="E20" s="3" t="s">
        <v>80</v>
      </c>
      <c r="G20" s="3" t="s">
        <v>114</v>
      </c>
      <c r="I20" s="3" t="s">
        <v>115</v>
      </c>
      <c r="K20" s="4">
        <v>0</v>
      </c>
      <c r="M20" s="4">
        <v>0</v>
      </c>
      <c r="O20" s="4">
        <v>86716</v>
      </c>
      <c r="Q20" s="4">
        <v>74906317907</v>
      </c>
      <c r="S20" s="4">
        <v>76000167332</v>
      </c>
      <c r="U20" s="4">
        <v>0</v>
      </c>
      <c r="W20" s="4">
        <v>0</v>
      </c>
      <c r="Y20" s="4">
        <v>0</v>
      </c>
      <c r="AA20" s="4">
        <v>0</v>
      </c>
      <c r="AC20" s="4">
        <v>86716</v>
      </c>
      <c r="AE20" s="4">
        <v>891955</v>
      </c>
      <c r="AG20" s="4">
        <v>74906317907</v>
      </c>
      <c r="AI20" s="4">
        <v>77332750677</v>
      </c>
      <c r="AK20" s="15">
        <v>7.5236401574890588E-2</v>
      </c>
    </row>
    <row r="21" spans="1:37" x14ac:dyDescent="0.55000000000000004">
      <c r="A21" s="3" t="s">
        <v>116</v>
      </c>
      <c r="C21" s="3" t="s">
        <v>80</v>
      </c>
      <c r="E21" s="3" t="s">
        <v>80</v>
      </c>
      <c r="G21" s="3" t="s">
        <v>117</v>
      </c>
      <c r="I21" s="3" t="s">
        <v>118</v>
      </c>
      <c r="K21" s="4">
        <v>15</v>
      </c>
      <c r="M21" s="4">
        <v>15</v>
      </c>
      <c r="O21" s="4">
        <v>1000</v>
      </c>
      <c r="Q21" s="4">
        <v>1000181250</v>
      </c>
      <c r="S21" s="4">
        <v>992320109</v>
      </c>
      <c r="U21" s="4">
        <v>0</v>
      </c>
      <c r="W21" s="4">
        <v>0</v>
      </c>
      <c r="Y21" s="4">
        <v>0</v>
      </c>
      <c r="AA21" s="4">
        <v>0</v>
      </c>
      <c r="AC21" s="4">
        <v>1000</v>
      </c>
      <c r="AE21" s="4">
        <v>999999</v>
      </c>
      <c r="AG21" s="4">
        <v>1000181250</v>
      </c>
      <c r="AI21" s="4">
        <v>999817750</v>
      </c>
      <c r="AK21" s="15">
        <v>9.7271452369372398E-4</v>
      </c>
    </row>
    <row r="22" spans="1:37" x14ac:dyDescent="0.55000000000000004">
      <c r="A22" s="3" t="s">
        <v>119</v>
      </c>
      <c r="C22" s="3" t="s">
        <v>80</v>
      </c>
      <c r="E22" s="3" t="s">
        <v>80</v>
      </c>
      <c r="G22" s="3" t="s">
        <v>120</v>
      </c>
      <c r="I22" s="3" t="s">
        <v>121</v>
      </c>
      <c r="K22" s="4">
        <v>15</v>
      </c>
      <c r="M22" s="4">
        <v>15</v>
      </c>
      <c r="O22" s="4">
        <v>200000</v>
      </c>
      <c r="Q22" s="4">
        <v>193780000000</v>
      </c>
      <c r="S22" s="4">
        <v>209961937500</v>
      </c>
      <c r="U22" s="4">
        <v>0</v>
      </c>
      <c r="W22" s="4">
        <v>0</v>
      </c>
      <c r="Y22" s="4">
        <v>0</v>
      </c>
      <c r="AA22" s="4">
        <v>0</v>
      </c>
      <c r="AC22" s="4">
        <v>200000</v>
      </c>
      <c r="AE22" s="4">
        <v>1050000</v>
      </c>
      <c r="AG22" s="4">
        <v>193780000000</v>
      </c>
      <c r="AI22" s="4">
        <v>209961937509</v>
      </c>
      <c r="AK22" s="15">
        <v>0.20427025428296702</v>
      </c>
    </row>
    <row r="23" spans="1:37" x14ac:dyDescent="0.55000000000000004">
      <c r="A23" s="3" t="s">
        <v>122</v>
      </c>
      <c r="C23" s="3" t="s">
        <v>80</v>
      </c>
      <c r="E23" s="3" t="s">
        <v>80</v>
      </c>
      <c r="G23" s="3" t="s">
        <v>123</v>
      </c>
      <c r="I23" s="3" t="s">
        <v>124</v>
      </c>
      <c r="K23" s="4">
        <v>15</v>
      </c>
      <c r="M23" s="4">
        <v>15</v>
      </c>
      <c r="O23" s="4">
        <v>500000</v>
      </c>
      <c r="Q23" s="4">
        <v>486951346998</v>
      </c>
      <c r="S23" s="4">
        <v>492410734375</v>
      </c>
      <c r="U23" s="4">
        <v>0</v>
      </c>
      <c r="W23" s="4">
        <v>0</v>
      </c>
      <c r="Y23" s="4">
        <v>0</v>
      </c>
      <c r="AA23" s="4">
        <v>0</v>
      </c>
      <c r="AC23" s="4">
        <v>500000</v>
      </c>
      <c r="AE23" s="4">
        <v>984990</v>
      </c>
      <c r="AG23" s="4">
        <v>486951346998</v>
      </c>
      <c r="AI23" s="4">
        <v>492405735281</v>
      </c>
      <c r="AK23" s="15">
        <v>0.47905751849066075</v>
      </c>
    </row>
    <row r="24" spans="1:37" x14ac:dyDescent="0.55000000000000004">
      <c r="A24" s="3" t="s">
        <v>125</v>
      </c>
      <c r="C24" s="3" t="s">
        <v>80</v>
      </c>
      <c r="E24" s="3" t="s">
        <v>80</v>
      </c>
      <c r="G24" s="3" t="s">
        <v>126</v>
      </c>
      <c r="I24" s="3" t="s">
        <v>127</v>
      </c>
      <c r="K24" s="4">
        <v>18</v>
      </c>
      <c r="M24" s="4">
        <v>18</v>
      </c>
      <c r="O24" s="4">
        <v>1000</v>
      </c>
      <c r="Q24" s="4">
        <v>930674250</v>
      </c>
      <c r="S24" s="4">
        <v>1042511018</v>
      </c>
      <c r="U24" s="4">
        <v>0</v>
      </c>
      <c r="W24" s="4">
        <v>0</v>
      </c>
      <c r="Y24" s="4">
        <v>0</v>
      </c>
      <c r="AA24" s="4">
        <v>0</v>
      </c>
      <c r="AC24" s="4">
        <v>1000</v>
      </c>
      <c r="AE24" s="4">
        <v>1073465</v>
      </c>
      <c r="AG24" s="4">
        <v>930674250</v>
      </c>
      <c r="AI24" s="4">
        <v>1073270434</v>
      </c>
      <c r="AK24" s="15">
        <v>1.0441760400861722E-3</v>
      </c>
    </row>
    <row r="25" spans="1:37" x14ac:dyDescent="0.55000000000000004">
      <c r="A25" s="3" t="s">
        <v>128</v>
      </c>
      <c r="C25" s="3" t="s">
        <v>80</v>
      </c>
      <c r="E25" s="3" t="s">
        <v>80</v>
      </c>
      <c r="G25" s="3" t="s">
        <v>129</v>
      </c>
      <c r="I25" s="3" t="s">
        <v>130</v>
      </c>
      <c r="K25" s="4">
        <v>18</v>
      </c>
      <c r="M25" s="4">
        <v>18</v>
      </c>
      <c r="O25" s="4">
        <v>200000</v>
      </c>
      <c r="Q25" s="4">
        <v>151400000000</v>
      </c>
      <c r="S25" s="4">
        <v>168739496481</v>
      </c>
      <c r="U25" s="4">
        <v>0</v>
      </c>
      <c r="W25" s="4">
        <v>0</v>
      </c>
      <c r="Y25" s="4">
        <v>180000</v>
      </c>
      <c r="AA25" s="4">
        <v>152625746053</v>
      </c>
      <c r="AC25" s="4">
        <v>20000</v>
      </c>
      <c r="AE25" s="4">
        <v>854835</v>
      </c>
      <c r="AG25" s="4">
        <v>15140000000</v>
      </c>
      <c r="AI25" s="4">
        <v>17084308210</v>
      </c>
      <c r="AK25" s="15">
        <v>1.662118393389888E-2</v>
      </c>
    </row>
    <row r="26" spans="1:37" ht="24.75" thickBot="1" x14ac:dyDescent="0.6">
      <c r="Q26" s="17">
        <f>SUM(Q9:Q25)</f>
        <v>1220355767647</v>
      </c>
      <c r="S26" s="17">
        <f>SUM(S9:S25)</f>
        <v>1273583469042</v>
      </c>
      <c r="W26" s="17">
        <f>SUM(W9:W25)</f>
        <v>0</v>
      </c>
      <c r="AA26" s="17">
        <f>SUM(AA9:AA25)</f>
        <v>252632466899</v>
      </c>
      <c r="AG26" s="17">
        <f>SUM(AG9:AG25)</f>
        <v>986602927323</v>
      </c>
      <c r="AH26" s="4"/>
      <c r="AI26" s="17">
        <f>SUM(AI9:AI25)</f>
        <v>1027863495049</v>
      </c>
      <c r="AK26" s="16">
        <f>SUM(AK9:AK25)</f>
        <v>1</v>
      </c>
    </row>
    <row r="27" spans="1:37" ht="24.75" thickTop="1" x14ac:dyDescent="0.55000000000000004"/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2"/>
  <sheetViews>
    <sheetView rightToLeft="1" workbookViewId="0">
      <selection activeCell="I12" sqref="I12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 x14ac:dyDescent="0.55000000000000004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21" ht="24.75" x14ac:dyDescent="0.55000000000000004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21" ht="24.75" x14ac:dyDescent="0.55000000000000004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6" spans="1:21" ht="24.75" x14ac:dyDescent="0.55000000000000004">
      <c r="A6" s="40" t="s">
        <v>132</v>
      </c>
      <c r="C6" s="41" t="s">
        <v>133</v>
      </c>
      <c r="D6" s="41" t="s">
        <v>133</v>
      </c>
      <c r="E6" s="41" t="s">
        <v>133</v>
      </c>
      <c r="F6" s="41" t="s">
        <v>133</v>
      </c>
      <c r="G6" s="41" t="s">
        <v>133</v>
      </c>
      <c r="H6" s="41" t="s">
        <v>133</v>
      </c>
      <c r="I6" s="41" t="s">
        <v>133</v>
      </c>
      <c r="K6" s="41" t="s">
        <v>187</v>
      </c>
      <c r="M6" s="41" t="s">
        <v>5</v>
      </c>
      <c r="N6" s="41" t="s">
        <v>5</v>
      </c>
      <c r="O6" s="41" t="s">
        <v>5</v>
      </c>
      <c r="Q6" s="41" t="s">
        <v>6</v>
      </c>
      <c r="R6" s="41" t="s">
        <v>6</v>
      </c>
      <c r="S6" s="41" t="s">
        <v>6</v>
      </c>
    </row>
    <row r="7" spans="1:21" ht="24.75" x14ac:dyDescent="0.55000000000000004">
      <c r="A7" s="41" t="s">
        <v>132</v>
      </c>
      <c r="C7" s="41" t="s">
        <v>134</v>
      </c>
      <c r="E7" s="41" t="s">
        <v>135</v>
      </c>
      <c r="G7" s="41" t="s">
        <v>136</v>
      </c>
      <c r="I7" s="41" t="s">
        <v>77</v>
      </c>
      <c r="K7" s="41" t="s">
        <v>137</v>
      </c>
      <c r="M7" s="41" t="s">
        <v>138</v>
      </c>
      <c r="O7" s="41" t="s">
        <v>139</v>
      </c>
      <c r="Q7" s="41" t="s">
        <v>137</v>
      </c>
      <c r="S7" s="41" t="s">
        <v>131</v>
      </c>
    </row>
    <row r="8" spans="1:21" x14ac:dyDescent="0.55000000000000004">
      <c r="A8" s="1" t="s">
        <v>140</v>
      </c>
      <c r="C8" s="3" t="s">
        <v>141</v>
      </c>
      <c r="D8" s="3"/>
      <c r="E8" s="3" t="s">
        <v>142</v>
      </c>
      <c r="F8" s="3"/>
      <c r="G8" s="3" t="s">
        <v>143</v>
      </c>
      <c r="H8" s="3"/>
      <c r="I8" s="3">
        <v>8</v>
      </c>
      <c r="J8" s="3"/>
      <c r="K8" s="4">
        <v>13765404003</v>
      </c>
      <c r="L8" s="3"/>
      <c r="M8" s="4">
        <v>163572671530</v>
      </c>
      <c r="N8" s="3"/>
      <c r="O8" s="4">
        <v>163290210409</v>
      </c>
      <c r="P8" s="3"/>
      <c r="Q8" s="4">
        <v>14047865124</v>
      </c>
      <c r="R8" s="3"/>
      <c r="S8" s="15">
        <v>4.4498696093196507E-3</v>
      </c>
      <c r="U8" s="20"/>
    </row>
    <row r="9" spans="1:21" x14ac:dyDescent="0.55000000000000004">
      <c r="A9" s="1" t="s">
        <v>144</v>
      </c>
      <c r="C9" s="3" t="s">
        <v>145</v>
      </c>
      <c r="D9" s="3"/>
      <c r="E9" s="3" t="s">
        <v>142</v>
      </c>
      <c r="F9" s="3"/>
      <c r="G9" s="3" t="s">
        <v>146</v>
      </c>
      <c r="H9" s="3"/>
      <c r="I9" s="3">
        <v>10</v>
      </c>
      <c r="J9" s="3"/>
      <c r="K9" s="4">
        <v>6264674781</v>
      </c>
      <c r="L9" s="3"/>
      <c r="M9" s="4">
        <v>76597571</v>
      </c>
      <c r="N9" s="3"/>
      <c r="O9" s="4">
        <v>908338587</v>
      </c>
      <c r="P9" s="3"/>
      <c r="Q9" s="4">
        <v>5432933765</v>
      </c>
      <c r="R9" s="3"/>
      <c r="S9" s="15">
        <v>1.7209623410333712E-3</v>
      </c>
      <c r="U9" s="20"/>
    </row>
    <row r="10" spans="1:21" ht="24.75" thickBot="1" x14ac:dyDescent="0.6">
      <c r="K10" s="18">
        <f>SUM(K8:K9)</f>
        <v>20030078784</v>
      </c>
      <c r="M10" s="18">
        <f>SUM(M8:M9)</f>
        <v>163649269101</v>
      </c>
      <c r="O10" s="18">
        <f>SUM(O8:O9)</f>
        <v>164198548996</v>
      </c>
      <c r="Q10" s="18">
        <f>SUM(Q8:Q9)</f>
        <v>19480798889</v>
      </c>
      <c r="S10" s="16">
        <f>SUM(S8:S9)</f>
        <v>6.1708319503530219E-3</v>
      </c>
    </row>
    <row r="11" spans="1:21" ht="24.75" thickTop="1" x14ac:dyDescent="0.55000000000000004">
      <c r="K11" s="2"/>
      <c r="Q11" s="2"/>
      <c r="S11" s="19"/>
    </row>
    <row r="12" spans="1:21" x14ac:dyDescent="0.55000000000000004">
      <c r="Q12" s="2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6"/>
  <sheetViews>
    <sheetView rightToLeft="1" workbookViewId="0">
      <selection activeCell="G15" sqref="A15:G15"/>
    </sheetView>
  </sheetViews>
  <sheetFormatPr defaultRowHeight="18" x14ac:dyDescent="0.4"/>
  <cols>
    <col min="1" max="1" width="28.28515625" style="5" bestFit="1" customWidth="1"/>
    <col min="2" max="2" width="1" style="5" customWidth="1"/>
    <col min="3" max="3" width="16.7109375" style="5" bestFit="1" customWidth="1"/>
    <col min="4" max="4" width="1" style="5" customWidth="1"/>
    <col min="5" max="5" width="24.85546875" style="5" bestFit="1" customWidth="1"/>
    <col min="6" max="6" width="1" style="5" customWidth="1"/>
    <col min="7" max="7" width="38.140625" style="5" bestFit="1" customWidth="1"/>
    <col min="8" max="8" width="1" style="5" customWidth="1"/>
    <col min="9" max="9" width="20.42578125" style="5" customWidth="1"/>
    <col min="10" max="10" width="16.7109375" style="5" bestFit="1" customWidth="1"/>
    <col min="11" max="16384" width="9.140625" style="5"/>
  </cols>
  <sheetData>
    <row r="2" spans="1:10" ht="27.75" x14ac:dyDescent="0.4">
      <c r="A2" s="44" t="s">
        <v>0</v>
      </c>
      <c r="B2" s="44"/>
      <c r="C2" s="44"/>
      <c r="D2" s="44"/>
      <c r="E2" s="44"/>
      <c r="F2" s="44"/>
      <c r="G2" s="44"/>
    </row>
    <row r="3" spans="1:10" ht="27.75" x14ac:dyDescent="0.4">
      <c r="A3" s="44" t="s">
        <v>147</v>
      </c>
      <c r="B3" s="44"/>
      <c r="C3" s="44"/>
      <c r="D3" s="44"/>
      <c r="E3" s="44"/>
      <c r="F3" s="44"/>
      <c r="G3" s="44"/>
    </row>
    <row r="4" spans="1:10" ht="27.75" x14ac:dyDescent="0.4">
      <c r="A4" s="44" t="s">
        <v>2</v>
      </c>
      <c r="B4" s="44"/>
      <c r="C4" s="44"/>
      <c r="D4" s="44"/>
      <c r="E4" s="44"/>
      <c r="F4" s="44"/>
      <c r="G4" s="44"/>
    </row>
    <row r="6" spans="1:10" ht="27.75" x14ac:dyDescent="0.4">
      <c r="A6" s="45" t="s">
        <v>151</v>
      </c>
      <c r="C6" s="45" t="s">
        <v>137</v>
      </c>
      <c r="E6" s="45" t="s">
        <v>176</v>
      </c>
      <c r="G6" s="45" t="s">
        <v>13</v>
      </c>
      <c r="I6" s="34"/>
      <c r="J6" s="34"/>
    </row>
    <row r="7" spans="1:10" s="3" customFormat="1" ht="24" x14ac:dyDescent="0.55000000000000004">
      <c r="A7" s="3" t="s">
        <v>184</v>
      </c>
      <c r="C7" s="12">
        <v>-89755945133</v>
      </c>
      <c r="E7" s="15">
        <f>C7/$C$11</f>
        <v>1.2153522483804962</v>
      </c>
      <c r="G7" s="15">
        <v>-3.0263070654106657E-2</v>
      </c>
      <c r="I7" s="35"/>
      <c r="J7" s="36"/>
    </row>
    <row r="8" spans="1:10" s="3" customFormat="1" ht="24" x14ac:dyDescent="0.55000000000000004">
      <c r="A8" s="3" t="s">
        <v>185</v>
      </c>
      <c r="C8" s="12">
        <v>15715661478</v>
      </c>
      <c r="E8" s="15">
        <f t="shared" ref="E8:E10" si="0">C8/$C$11</f>
        <v>-0.21279999317896606</v>
      </c>
      <c r="G8" s="15">
        <v>5.2988598468880019E-3</v>
      </c>
      <c r="I8" s="35"/>
      <c r="J8" s="36"/>
    </row>
    <row r="9" spans="1:10" s="3" customFormat="1" ht="24" x14ac:dyDescent="0.55000000000000004">
      <c r="A9" s="3" t="s">
        <v>186</v>
      </c>
      <c r="C9" s="12">
        <v>53042671</v>
      </c>
      <c r="E9" s="15">
        <f t="shared" si="0"/>
        <v>-7.1823130339090273E-4</v>
      </c>
      <c r="G9" s="15">
        <v>1.7884432031515069E-5</v>
      </c>
      <c r="I9" s="35"/>
      <c r="J9" s="36"/>
    </row>
    <row r="10" spans="1:10" ht="24" x14ac:dyDescent="0.55000000000000004">
      <c r="A10" s="3" t="s">
        <v>191</v>
      </c>
      <c r="C10" s="12">
        <v>135445957</v>
      </c>
      <c r="E10" s="15">
        <f t="shared" si="0"/>
        <v>-1.8340238981392578E-3</v>
      </c>
      <c r="G10" s="15">
        <v>4.5668401802579148E-5</v>
      </c>
      <c r="I10" s="35"/>
      <c r="J10" s="37"/>
    </row>
    <row r="11" spans="1:10" ht="24.75" thickBot="1" x14ac:dyDescent="0.6">
      <c r="C11" s="13">
        <f>SUM(C7:C10)</f>
        <v>-73851795027</v>
      </c>
      <c r="E11" s="23">
        <f>SUM(E7:E10)</f>
        <v>0.99999999999999989</v>
      </c>
      <c r="F11" s="3"/>
      <c r="G11" s="23">
        <f>SUM(G7:G10)</f>
        <v>-2.490065797338456E-2</v>
      </c>
      <c r="I11" s="38"/>
      <c r="J11" s="37"/>
    </row>
    <row r="12" spans="1:10" ht="18.75" thickTop="1" x14ac:dyDescent="0.4">
      <c r="I12" s="39"/>
      <c r="J12" s="37"/>
    </row>
    <row r="15" spans="1:10" ht="24" x14ac:dyDescent="0.55000000000000004">
      <c r="G15" s="32"/>
    </row>
    <row r="16" spans="1:10" x14ac:dyDescent="0.4">
      <c r="G16" s="3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8"/>
  <sheetViews>
    <sheetView rightToLeft="1" workbookViewId="0">
      <selection activeCell="G14" sqref="G14"/>
    </sheetView>
  </sheetViews>
  <sheetFormatPr defaultRowHeight="24" x14ac:dyDescent="0.55000000000000004"/>
  <cols>
    <col min="1" max="1" width="34.85546875" style="3" bestFit="1" customWidth="1"/>
    <col min="2" max="2" width="1" style="3" customWidth="1"/>
    <col min="3" max="3" width="20.85546875" style="3" bestFit="1" customWidth="1"/>
    <col min="4" max="4" width="1" style="3" customWidth="1"/>
    <col min="5" max="5" width="19.28515625" style="3" bestFit="1" customWidth="1"/>
    <col min="6" max="6" width="1" style="3" customWidth="1"/>
    <col min="7" max="7" width="11.85546875" style="3" bestFit="1" customWidth="1"/>
    <col min="8" max="8" width="1" style="3" customWidth="1"/>
    <col min="9" max="9" width="16" style="3" bestFit="1" customWidth="1"/>
    <col min="10" max="10" width="1" style="3" customWidth="1"/>
    <col min="11" max="11" width="15.140625" style="3" bestFit="1" customWidth="1"/>
    <col min="12" max="12" width="1" style="3" customWidth="1"/>
    <col min="13" max="13" width="16" style="3" bestFit="1" customWidth="1"/>
    <col min="14" max="14" width="1" style="3" customWidth="1"/>
    <col min="15" max="15" width="17.28515625" style="3" bestFit="1" customWidth="1"/>
    <col min="16" max="16" width="1" style="3" customWidth="1"/>
    <col min="17" max="17" width="15.140625" style="3" bestFit="1" customWidth="1"/>
    <col min="18" max="18" width="1" style="3" customWidth="1"/>
    <col min="19" max="19" width="17.28515625" style="3" bestFit="1" customWidth="1"/>
    <col min="20" max="20" width="1" style="3" customWidth="1"/>
    <col min="21" max="21" width="9.140625" style="3" customWidth="1"/>
    <col min="22" max="16384" width="9.140625" style="3"/>
  </cols>
  <sheetData>
    <row r="2" spans="1:19" ht="24.75" x14ac:dyDescent="0.55000000000000004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24.75" x14ac:dyDescent="0.55000000000000004">
      <c r="A3" s="42" t="s">
        <v>147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24.75" x14ac:dyDescent="0.55000000000000004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6" spans="1:19" ht="24.75" x14ac:dyDescent="0.55000000000000004">
      <c r="A6" s="41" t="s">
        <v>148</v>
      </c>
      <c r="B6" s="41" t="s">
        <v>148</v>
      </c>
      <c r="C6" s="41" t="s">
        <v>148</v>
      </c>
      <c r="D6" s="41" t="s">
        <v>148</v>
      </c>
      <c r="E6" s="41" t="s">
        <v>148</v>
      </c>
      <c r="F6" s="41" t="s">
        <v>148</v>
      </c>
      <c r="G6" s="41" t="s">
        <v>148</v>
      </c>
      <c r="I6" s="41" t="s">
        <v>149</v>
      </c>
      <c r="J6" s="41" t="s">
        <v>149</v>
      </c>
      <c r="K6" s="41" t="s">
        <v>149</v>
      </c>
      <c r="L6" s="41" t="s">
        <v>149</v>
      </c>
      <c r="M6" s="41" t="s">
        <v>149</v>
      </c>
      <c r="O6" s="41" t="s">
        <v>150</v>
      </c>
      <c r="P6" s="41" t="s">
        <v>150</v>
      </c>
      <c r="Q6" s="41" t="s">
        <v>150</v>
      </c>
      <c r="R6" s="41" t="s">
        <v>150</v>
      </c>
      <c r="S6" s="41" t="s">
        <v>150</v>
      </c>
    </row>
    <row r="7" spans="1:19" ht="24.75" x14ac:dyDescent="0.55000000000000004">
      <c r="A7" s="41" t="s">
        <v>151</v>
      </c>
      <c r="C7" s="41" t="s">
        <v>152</v>
      </c>
      <c r="E7" s="41" t="s">
        <v>76</v>
      </c>
      <c r="G7" s="41" t="s">
        <v>77</v>
      </c>
      <c r="I7" s="41" t="s">
        <v>153</v>
      </c>
      <c r="K7" s="41" t="s">
        <v>154</v>
      </c>
      <c r="M7" s="41" t="s">
        <v>155</v>
      </c>
      <c r="O7" s="41" t="s">
        <v>153</v>
      </c>
      <c r="Q7" s="41" t="s">
        <v>154</v>
      </c>
      <c r="S7" s="41" t="s">
        <v>155</v>
      </c>
    </row>
    <row r="8" spans="1:19" x14ac:dyDescent="0.55000000000000004">
      <c r="A8" s="3" t="s">
        <v>122</v>
      </c>
      <c r="C8" s="3" t="s">
        <v>188</v>
      </c>
      <c r="E8" s="3" t="s">
        <v>124</v>
      </c>
      <c r="G8" s="4">
        <v>15</v>
      </c>
      <c r="I8" s="4">
        <v>6248886314</v>
      </c>
      <c r="K8" s="4">
        <v>0</v>
      </c>
      <c r="M8" s="4">
        <v>6248886314</v>
      </c>
      <c r="O8" s="4">
        <v>12337234943</v>
      </c>
      <c r="Q8" s="3">
        <v>0</v>
      </c>
      <c r="S8" s="4">
        <v>12337234943</v>
      </c>
    </row>
    <row r="9" spans="1:19" x14ac:dyDescent="0.55000000000000004">
      <c r="A9" s="3" t="s">
        <v>119</v>
      </c>
      <c r="C9" s="3" t="s">
        <v>188</v>
      </c>
      <c r="E9" s="3" t="s">
        <v>121</v>
      </c>
      <c r="G9" s="4">
        <v>15</v>
      </c>
      <c r="I9" s="4">
        <v>2527445579</v>
      </c>
      <c r="K9" s="4">
        <v>0</v>
      </c>
      <c r="M9" s="4">
        <v>2527445579</v>
      </c>
      <c r="O9" s="4">
        <v>4990325182</v>
      </c>
      <c r="Q9" s="3">
        <v>0</v>
      </c>
      <c r="S9" s="4">
        <v>4990325182</v>
      </c>
    </row>
    <row r="10" spans="1:19" x14ac:dyDescent="0.55000000000000004">
      <c r="A10" s="3" t="s">
        <v>116</v>
      </c>
      <c r="C10" s="3" t="s">
        <v>188</v>
      </c>
      <c r="E10" s="3" t="s">
        <v>118</v>
      </c>
      <c r="G10" s="4">
        <v>15</v>
      </c>
      <c r="I10" s="4">
        <v>12783023</v>
      </c>
      <c r="K10" s="4">
        <v>0</v>
      </c>
      <c r="M10" s="4">
        <v>12783023</v>
      </c>
      <c r="O10" s="4">
        <v>25243216</v>
      </c>
      <c r="Q10" s="3">
        <v>0</v>
      </c>
      <c r="S10" s="4">
        <v>25243216</v>
      </c>
    </row>
    <row r="11" spans="1:19" x14ac:dyDescent="0.55000000000000004">
      <c r="A11" s="3" t="s">
        <v>125</v>
      </c>
      <c r="C11" s="3" t="s">
        <v>188</v>
      </c>
      <c r="E11" s="3" t="s">
        <v>127</v>
      </c>
      <c r="G11" s="4">
        <v>18</v>
      </c>
      <c r="I11" s="4">
        <v>14053656</v>
      </c>
      <c r="K11" s="4">
        <v>0</v>
      </c>
      <c r="M11" s="4">
        <v>14053656</v>
      </c>
      <c r="O11" s="4">
        <v>30198607</v>
      </c>
      <c r="Q11" s="3">
        <v>0</v>
      </c>
      <c r="S11" s="4">
        <v>30198607</v>
      </c>
    </row>
    <row r="12" spans="1:19" x14ac:dyDescent="0.55000000000000004">
      <c r="A12" s="3" t="s">
        <v>140</v>
      </c>
      <c r="C12" s="4">
        <v>1</v>
      </c>
      <c r="E12" s="3" t="s">
        <v>188</v>
      </c>
      <c r="G12" s="3">
        <v>8</v>
      </c>
      <c r="I12" s="4">
        <v>16445100</v>
      </c>
      <c r="K12" s="4">
        <v>0</v>
      </c>
      <c r="M12" s="4">
        <v>16445100</v>
      </c>
      <c r="O12" s="4">
        <v>16445100</v>
      </c>
      <c r="Q12" s="3">
        <v>0</v>
      </c>
      <c r="S12" s="4">
        <v>16445100</v>
      </c>
    </row>
    <row r="13" spans="1:19" x14ac:dyDescent="0.55000000000000004">
      <c r="A13" s="3" t="s">
        <v>144</v>
      </c>
      <c r="C13" s="4">
        <v>17</v>
      </c>
      <c r="E13" s="3" t="s">
        <v>188</v>
      </c>
      <c r="G13" s="3">
        <v>10</v>
      </c>
      <c r="I13" s="4">
        <v>36597571</v>
      </c>
      <c r="K13" s="4">
        <v>0</v>
      </c>
      <c r="M13" s="4">
        <v>36597571</v>
      </c>
      <c r="O13" s="4">
        <v>74518712</v>
      </c>
      <c r="Q13" s="3">
        <v>0</v>
      </c>
      <c r="S13" s="4">
        <v>74518712</v>
      </c>
    </row>
    <row r="14" spans="1:19" ht="24.75" thickBot="1" x14ac:dyDescent="0.6">
      <c r="I14" s="17">
        <f>SUM(I8:I13)</f>
        <v>8856211243</v>
      </c>
      <c r="K14" s="17">
        <f>SUM(K8:K13)</f>
        <v>0</v>
      </c>
      <c r="M14" s="17">
        <f>SUM(M8:M13)</f>
        <v>8856211243</v>
      </c>
      <c r="O14" s="17">
        <f>SUM(O8:O13)</f>
        <v>17473965760</v>
      </c>
      <c r="Q14" s="21">
        <f>SUM(Q8:Q13)</f>
        <v>0</v>
      </c>
      <c r="S14" s="17">
        <f>SUM(S8:S13)</f>
        <v>17473965760</v>
      </c>
    </row>
    <row r="15" spans="1:19" ht="24.75" thickTop="1" x14ac:dyDescent="0.55000000000000004">
      <c r="I15" s="4"/>
      <c r="J15" s="4"/>
      <c r="K15" s="4"/>
      <c r="L15" s="4"/>
      <c r="M15" s="25"/>
      <c r="N15" s="4"/>
      <c r="O15" s="4"/>
      <c r="P15" s="4"/>
      <c r="Q15" s="4"/>
      <c r="R15" s="4"/>
      <c r="S15" s="4"/>
    </row>
    <row r="16" spans="1:19" x14ac:dyDescent="0.55000000000000004">
      <c r="M16" s="30"/>
      <c r="O16" s="4"/>
      <c r="S16" s="4"/>
    </row>
    <row r="17" spans="13:19" x14ac:dyDescent="0.55000000000000004">
      <c r="M17" s="4"/>
      <c r="N17" s="4"/>
      <c r="O17" s="4"/>
      <c r="P17" s="4"/>
      <c r="Q17" s="4"/>
      <c r="R17" s="4"/>
      <c r="S17" s="4"/>
    </row>
    <row r="18" spans="13:19" x14ac:dyDescent="0.55000000000000004">
      <c r="M18" s="4"/>
      <c r="O18" s="4"/>
      <c r="S18" s="4"/>
    </row>
  </sheetData>
  <mergeCells count="16">
    <mergeCell ref="A2:S2"/>
    <mergeCell ref="A4:S4"/>
    <mergeCell ref="A3:S3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9"/>
  <sheetViews>
    <sheetView rightToLeft="1" workbookViewId="0">
      <selection activeCell="K14" sqref="K14"/>
    </sheetView>
  </sheetViews>
  <sheetFormatPr defaultRowHeight="24" x14ac:dyDescent="0.55000000000000004"/>
  <cols>
    <col min="1" max="1" width="40.42578125" style="3" bestFit="1" customWidth="1"/>
    <col min="2" max="2" width="1" style="3" customWidth="1"/>
    <col min="3" max="3" width="13.7109375" style="3" bestFit="1" customWidth="1"/>
    <col min="4" max="4" width="1" style="3" customWidth="1"/>
    <col min="5" max="5" width="36" style="3" bestFit="1" customWidth="1"/>
    <col min="6" max="6" width="1" style="3" customWidth="1"/>
    <col min="7" max="7" width="24.5703125" style="3" bestFit="1" customWidth="1"/>
    <col min="8" max="8" width="1" style="3" customWidth="1"/>
    <col min="9" max="9" width="24.140625" style="3" bestFit="1" customWidth="1"/>
    <col min="10" max="10" width="1" style="3" customWidth="1"/>
    <col min="11" max="11" width="14.28515625" style="3" bestFit="1" customWidth="1"/>
    <col min="12" max="12" width="1" style="3" customWidth="1"/>
    <col min="13" max="13" width="26.140625" style="3" bestFit="1" customWidth="1"/>
    <col min="14" max="14" width="1" style="3" customWidth="1"/>
    <col min="15" max="15" width="24.140625" style="3" bestFit="1" customWidth="1"/>
    <col min="16" max="16" width="1" style="3" customWidth="1"/>
    <col min="17" max="17" width="14.28515625" style="3" bestFit="1" customWidth="1"/>
    <col min="18" max="18" width="1" style="3" customWidth="1"/>
    <col min="19" max="19" width="26.140625" style="3" bestFit="1" customWidth="1"/>
    <col min="20" max="20" width="1" style="3" customWidth="1"/>
    <col min="21" max="21" width="9.140625" style="3" customWidth="1"/>
    <col min="22" max="16384" width="9.140625" style="3"/>
  </cols>
  <sheetData>
    <row r="2" spans="1:19" ht="24.75" x14ac:dyDescent="0.55000000000000004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24.75" x14ac:dyDescent="0.55000000000000004">
      <c r="A3" s="42" t="s">
        <v>147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24.75" x14ac:dyDescent="0.55000000000000004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6" spans="1:19" ht="24.75" x14ac:dyDescent="0.55000000000000004">
      <c r="A6" s="40" t="s">
        <v>3</v>
      </c>
      <c r="C6" s="41" t="s">
        <v>157</v>
      </c>
      <c r="D6" s="41" t="s">
        <v>157</v>
      </c>
      <c r="E6" s="41" t="s">
        <v>157</v>
      </c>
      <c r="F6" s="41" t="s">
        <v>157</v>
      </c>
      <c r="G6" s="41" t="s">
        <v>157</v>
      </c>
      <c r="I6" s="41" t="s">
        <v>149</v>
      </c>
      <c r="J6" s="41" t="s">
        <v>149</v>
      </c>
      <c r="K6" s="41" t="s">
        <v>149</v>
      </c>
      <c r="L6" s="41" t="s">
        <v>149</v>
      </c>
      <c r="M6" s="41" t="s">
        <v>149</v>
      </c>
      <c r="O6" s="41" t="s">
        <v>150</v>
      </c>
      <c r="P6" s="41" t="s">
        <v>150</v>
      </c>
      <c r="Q6" s="41" t="s">
        <v>150</v>
      </c>
      <c r="R6" s="41" t="s">
        <v>150</v>
      </c>
      <c r="S6" s="41" t="s">
        <v>150</v>
      </c>
    </row>
    <row r="7" spans="1:19" ht="24.75" x14ac:dyDescent="0.55000000000000004">
      <c r="A7" s="41" t="s">
        <v>3</v>
      </c>
      <c r="C7" s="41" t="s">
        <v>158</v>
      </c>
      <c r="E7" s="41" t="s">
        <v>159</v>
      </c>
      <c r="G7" s="41" t="s">
        <v>160</v>
      </c>
      <c r="I7" s="41" t="s">
        <v>161</v>
      </c>
      <c r="K7" s="41" t="s">
        <v>154</v>
      </c>
      <c r="M7" s="41" t="s">
        <v>162</v>
      </c>
      <c r="O7" s="41" t="s">
        <v>161</v>
      </c>
      <c r="Q7" s="41" t="s">
        <v>154</v>
      </c>
      <c r="S7" s="41" t="s">
        <v>162</v>
      </c>
    </row>
    <row r="8" spans="1:19" x14ac:dyDescent="0.55000000000000004">
      <c r="A8" s="3" t="s">
        <v>47</v>
      </c>
      <c r="C8" s="3" t="s">
        <v>163</v>
      </c>
      <c r="E8" s="4">
        <v>3485911</v>
      </c>
      <c r="G8" s="4">
        <v>2200</v>
      </c>
      <c r="I8" s="4">
        <v>7669004200</v>
      </c>
      <c r="K8" s="4">
        <v>1094285391</v>
      </c>
      <c r="M8" s="4">
        <f>I8-K8</f>
        <v>6574718809</v>
      </c>
      <c r="O8" s="4">
        <v>7669004200</v>
      </c>
      <c r="Q8" s="4">
        <v>1094285391</v>
      </c>
      <c r="S8" s="4">
        <f>O8-Q8</f>
        <v>6574718809</v>
      </c>
    </row>
    <row r="9" spans="1:19" x14ac:dyDescent="0.55000000000000004">
      <c r="A9" s="3" t="s">
        <v>62</v>
      </c>
      <c r="C9" s="3" t="s">
        <v>164</v>
      </c>
      <c r="E9" s="4">
        <v>1646884</v>
      </c>
      <c r="G9" s="4">
        <v>1900</v>
      </c>
      <c r="I9" s="4">
        <v>0</v>
      </c>
      <c r="K9" s="4">
        <v>0</v>
      </c>
      <c r="M9" s="4">
        <f t="shared" ref="M9:M12" si="0">I9-K9</f>
        <v>0</v>
      </c>
      <c r="O9" s="4">
        <v>3129079600</v>
      </c>
      <c r="Q9" s="4">
        <v>206202942</v>
      </c>
      <c r="S9" s="4">
        <f t="shared" ref="S9:S12" si="1">O9-Q9</f>
        <v>2922876658</v>
      </c>
    </row>
    <row r="10" spans="1:19" x14ac:dyDescent="0.55000000000000004">
      <c r="A10" s="3" t="s">
        <v>45</v>
      </c>
      <c r="C10" s="3" t="s">
        <v>165</v>
      </c>
      <c r="E10" s="4">
        <v>20385</v>
      </c>
      <c r="G10" s="4">
        <v>4870</v>
      </c>
      <c r="I10" s="4">
        <v>99281422</v>
      </c>
      <c r="K10" s="4">
        <v>7829255</v>
      </c>
      <c r="M10" s="4">
        <f t="shared" si="0"/>
        <v>91452167</v>
      </c>
      <c r="O10" s="4">
        <v>99281422</v>
      </c>
      <c r="Q10" s="4">
        <v>7829255</v>
      </c>
      <c r="S10" s="4">
        <f t="shared" si="1"/>
        <v>91452167</v>
      </c>
    </row>
    <row r="11" spans="1:19" x14ac:dyDescent="0.55000000000000004">
      <c r="A11" s="3" t="s">
        <v>48</v>
      </c>
      <c r="C11" s="3" t="s">
        <v>166</v>
      </c>
      <c r="E11" s="4">
        <v>22020</v>
      </c>
      <c r="G11" s="4">
        <v>500</v>
      </c>
      <c r="I11" s="4">
        <v>11010000</v>
      </c>
      <c r="K11" s="4">
        <v>1548788</v>
      </c>
      <c r="M11" s="4">
        <f t="shared" si="0"/>
        <v>9461212</v>
      </c>
      <c r="O11" s="4">
        <v>11010000</v>
      </c>
      <c r="Q11" s="4">
        <v>1548788</v>
      </c>
      <c r="S11" s="4">
        <f t="shared" si="1"/>
        <v>9461212</v>
      </c>
    </row>
    <row r="12" spans="1:19" x14ac:dyDescent="0.55000000000000004">
      <c r="A12" s="3" t="s">
        <v>27</v>
      </c>
      <c r="C12" s="3" t="s">
        <v>167</v>
      </c>
      <c r="E12" s="4">
        <v>374950</v>
      </c>
      <c r="G12" s="4">
        <v>11500</v>
      </c>
      <c r="I12" s="4">
        <v>4311925000</v>
      </c>
      <c r="K12" s="4">
        <v>23498229</v>
      </c>
      <c r="M12" s="4">
        <f t="shared" si="0"/>
        <v>4288426771</v>
      </c>
      <c r="O12" s="4">
        <v>4311925000</v>
      </c>
      <c r="Q12" s="4">
        <v>23498229</v>
      </c>
      <c r="S12" s="4">
        <f t="shared" si="1"/>
        <v>4288426771</v>
      </c>
    </row>
    <row r="13" spans="1:19" ht="24.75" thickBot="1" x14ac:dyDescent="0.6">
      <c r="I13" s="17">
        <f>SUM(I8:I12)</f>
        <v>12091220622</v>
      </c>
      <c r="K13" s="17">
        <f>SUM(K8:K12)</f>
        <v>1127161663</v>
      </c>
      <c r="M13" s="17">
        <f>SUM(M8:M12)</f>
        <v>10964058959</v>
      </c>
      <c r="O13" s="17">
        <f>SUM(O8:O12)</f>
        <v>15220300222</v>
      </c>
      <c r="Q13" s="17">
        <f>SUM(Q8:Q12)</f>
        <v>1333364605</v>
      </c>
      <c r="S13" s="17">
        <f>SUM(S8:S12)</f>
        <v>13886935617</v>
      </c>
    </row>
    <row r="14" spans="1:19" ht="24.75" thickTop="1" x14ac:dyDescent="0.55000000000000004">
      <c r="K14" s="4"/>
      <c r="M14" s="4"/>
      <c r="Q14" s="4"/>
      <c r="S14" s="4"/>
    </row>
    <row r="15" spans="1:19" x14ac:dyDescent="0.55000000000000004">
      <c r="I15" s="4"/>
      <c r="M15" s="4"/>
      <c r="O15" s="4"/>
    </row>
    <row r="16" spans="1:19" x14ac:dyDescent="0.55000000000000004">
      <c r="I16" s="4"/>
      <c r="O16" s="4"/>
    </row>
    <row r="17" spans="9:17" x14ac:dyDescent="0.55000000000000004">
      <c r="I17" s="4"/>
      <c r="O17" s="4"/>
      <c r="Q17" s="4"/>
    </row>
    <row r="18" spans="9:17" x14ac:dyDescent="0.55000000000000004">
      <c r="O18" s="4"/>
    </row>
    <row r="19" spans="9:17" x14ac:dyDescent="0.55000000000000004">
      <c r="O19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88"/>
  <sheetViews>
    <sheetView rightToLeft="1" topLeftCell="A37" workbookViewId="0">
      <selection activeCell="Q80" sqref="Q80:Q88"/>
    </sheetView>
  </sheetViews>
  <sheetFormatPr defaultRowHeight="24" x14ac:dyDescent="0.55000000000000004"/>
  <cols>
    <col min="1" max="1" width="34.85546875" style="3" bestFit="1" customWidth="1"/>
    <col min="2" max="2" width="1" style="3" customWidth="1"/>
    <col min="3" max="3" width="12" style="3" bestFit="1" customWidth="1"/>
    <col min="4" max="4" width="1" style="3" customWidth="1"/>
    <col min="5" max="5" width="19.140625" style="3" bestFit="1" customWidth="1"/>
    <col min="6" max="6" width="1" style="3" customWidth="1"/>
    <col min="7" max="7" width="19.140625" style="3" bestFit="1" customWidth="1"/>
    <col min="8" max="8" width="1" style="3" customWidth="1"/>
    <col min="9" max="9" width="34.5703125" style="3" bestFit="1" customWidth="1"/>
    <col min="10" max="10" width="1" style="3" customWidth="1"/>
    <col min="11" max="11" width="12" style="3" bestFit="1" customWidth="1"/>
    <col min="12" max="12" width="1" style="3" customWidth="1"/>
    <col min="13" max="13" width="19.140625" style="3" bestFit="1" customWidth="1"/>
    <col min="14" max="14" width="1" style="3" customWidth="1"/>
    <col min="15" max="15" width="19.140625" style="3" bestFit="1" customWidth="1"/>
    <col min="16" max="16" width="1" style="3" customWidth="1"/>
    <col min="17" max="17" width="34.5703125" style="3" bestFit="1" customWidth="1"/>
    <col min="18" max="18" width="1" style="3" customWidth="1"/>
    <col min="19" max="19" width="15.7109375" style="3" bestFit="1" customWidth="1"/>
    <col min="20" max="16384" width="9.140625" style="3"/>
  </cols>
  <sheetData>
    <row r="2" spans="1:19" ht="24.75" x14ac:dyDescent="0.55000000000000004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24.75" x14ac:dyDescent="0.55000000000000004">
      <c r="A3" s="42" t="s">
        <v>147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9" ht="24.75" x14ac:dyDescent="0.55000000000000004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6" spans="1:19" ht="24.75" x14ac:dyDescent="0.55000000000000004">
      <c r="A6" s="40" t="s">
        <v>3</v>
      </c>
      <c r="C6" s="41" t="s">
        <v>149</v>
      </c>
      <c r="D6" s="41" t="s">
        <v>149</v>
      </c>
      <c r="E6" s="41" t="s">
        <v>149</v>
      </c>
      <c r="F6" s="41" t="s">
        <v>149</v>
      </c>
      <c r="G6" s="41" t="s">
        <v>149</v>
      </c>
      <c r="H6" s="41" t="s">
        <v>149</v>
      </c>
      <c r="I6" s="41" t="s">
        <v>149</v>
      </c>
      <c r="K6" s="41" t="s">
        <v>150</v>
      </c>
      <c r="L6" s="41" t="s">
        <v>150</v>
      </c>
      <c r="M6" s="41" t="s">
        <v>150</v>
      </c>
      <c r="N6" s="41" t="s">
        <v>150</v>
      </c>
      <c r="O6" s="41" t="s">
        <v>150</v>
      </c>
      <c r="P6" s="41" t="s">
        <v>150</v>
      </c>
      <c r="Q6" s="41" t="s">
        <v>150</v>
      </c>
    </row>
    <row r="7" spans="1:19" ht="24.75" x14ac:dyDescent="0.55000000000000004">
      <c r="A7" s="41" t="s">
        <v>3</v>
      </c>
      <c r="C7" s="41" t="s">
        <v>7</v>
      </c>
      <c r="E7" s="41" t="s">
        <v>168</v>
      </c>
      <c r="G7" s="41" t="s">
        <v>169</v>
      </c>
      <c r="I7" s="41" t="s">
        <v>170</v>
      </c>
      <c r="K7" s="41" t="s">
        <v>7</v>
      </c>
      <c r="M7" s="41" t="s">
        <v>168</v>
      </c>
      <c r="O7" s="41" t="s">
        <v>169</v>
      </c>
      <c r="Q7" s="41" t="s">
        <v>170</v>
      </c>
    </row>
    <row r="8" spans="1:19" x14ac:dyDescent="0.55000000000000004">
      <c r="A8" s="3" t="s">
        <v>34</v>
      </c>
      <c r="C8" s="12">
        <v>7405261</v>
      </c>
      <c r="D8" s="12"/>
      <c r="E8" s="12">
        <v>44535258167</v>
      </c>
      <c r="F8" s="12"/>
      <c r="G8" s="12">
        <v>46358845292</v>
      </c>
      <c r="H8" s="12"/>
      <c r="I8" s="12">
        <f>E8-G8</f>
        <v>-1823587125</v>
      </c>
      <c r="J8" s="12"/>
      <c r="K8" s="12">
        <v>7405261</v>
      </c>
      <c r="L8" s="12"/>
      <c r="M8" s="12">
        <v>44535258167</v>
      </c>
      <c r="N8" s="12"/>
      <c r="O8" s="12">
        <v>42518361552</v>
      </c>
      <c r="P8" s="12"/>
      <c r="Q8" s="12">
        <f>M8-O8</f>
        <v>2016896615</v>
      </c>
      <c r="S8" s="12"/>
    </row>
    <row r="9" spans="1:19" x14ac:dyDescent="0.55000000000000004">
      <c r="A9" s="3" t="s">
        <v>38</v>
      </c>
      <c r="C9" s="12">
        <v>1990806</v>
      </c>
      <c r="D9" s="12"/>
      <c r="E9" s="12">
        <v>20838456216</v>
      </c>
      <c r="F9" s="12"/>
      <c r="G9" s="12">
        <v>21827936568</v>
      </c>
      <c r="H9" s="12"/>
      <c r="I9" s="12">
        <f t="shared" ref="I9:I72" si="0">E9-G9</f>
        <v>-989480352</v>
      </c>
      <c r="J9" s="12"/>
      <c r="K9" s="12">
        <v>1990806</v>
      </c>
      <c r="L9" s="12"/>
      <c r="M9" s="12">
        <v>20838456216</v>
      </c>
      <c r="N9" s="12"/>
      <c r="O9" s="12">
        <v>25785857977</v>
      </c>
      <c r="P9" s="12"/>
      <c r="Q9" s="12">
        <f t="shared" ref="Q9:Q72" si="1">M9-O9</f>
        <v>-4947401761</v>
      </c>
    </row>
    <row r="10" spans="1:19" x14ac:dyDescent="0.55000000000000004">
      <c r="A10" s="3" t="s">
        <v>64</v>
      </c>
      <c r="C10" s="12">
        <v>1420115</v>
      </c>
      <c r="D10" s="12"/>
      <c r="E10" s="12">
        <v>55436096949</v>
      </c>
      <c r="F10" s="12"/>
      <c r="G10" s="12">
        <v>53641870333</v>
      </c>
      <c r="H10" s="12"/>
      <c r="I10" s="12">
        <f t="shared" si="0"/>
        <v>1794226616</v>
      </c>
      <c r="J10" s="12"/>
      <c r="K10" s="12">
        <v>1420115</v>
      </c>
      <c r="L10" s="12"/>
      <c r="M10" s="12">
        <v>55436096949</v>
      </c>
      <c r="N10" s="12"/>
      <c r="O10" s="12">
        <v>56295137413</v>
      </c>
      <c r="P10" s="12"/>
      <c r="Q10" s="12">
        <f t="shared" si="1"/>
        <v>-859040464</v>
      </c>
    </row>
    <row r="11" spans="1:19" x14ac:dyDescent="0.55000000000000004">
      <c r="A11" s="3" t="s">
        <v>54</v>
      </c>
      <c r="C11" s="12">
        <v>3769532</v>
      </c>
      <c r="D11" s="12"/>
      <c r="E11" s="12">
        <v>59185496380</v>
      </c>
      <c r="F11" s="12"/>
      <c r="G11" s="12">
        <v>56133724787</v>
      </c>
      <c r="H11" s="12"/>
      <c r="I11" s="12">
        <f t="shared" si="0"/>
        <v>3051771593</v>
      </c>
      <c r="J11" s="12"/>
      <c r="K11" s="12">
        <v>3769532</v>
      </c>
      <c r="L11" s="12"/>
      <c r="M11" s="12">
        <v>59185496380</v>
      </c>
      <c r="N11" s="12"/>
      <c r="O11" s="12">
        <v>56074081787</v>
      </c>
      <c r="P11" s="12"/>
      <c r="Q11" s="12">
        <f t="shared" si="1"/>
        <v>3111414593</v>
      </c>
    </row>
    <row r="12" spans="1:19" x14ac:dyDescent="0.55000000000000004">
      <c r="A12" s="3" t="s">
        <v>47</v>
      </c>
      <c r="C12" s="12">
        <v>3485911</v>
      </c>
      <c r="D12" s="12"/>
      <c r="E12" s="12">
        <v>43290366680</v>
      </c>
      <c r="F12" s="12"/>
      <c r="G12" s="12">
        <v>51468167478</v>
      </c>
      <c r="H12" s="12"/>
      <c r="I12" s="12">
        <f t="shared" si="0"/>
        <v>-8177800798</v>
      </c>
      <c r="J12" s="12"/>
      <c r="K12" s="12">
        <v>3485911</v>
      </c>
      <c r="L12" s="12"/>
      <c r="M12" s="12">
        <v>43290366680</v>
      </c>
      <c r="N12" s="12"/>
      <c r="O12" s="12">
        <v>54233373002</v>
      </c>
      <c r="P12" s="12"/>
      <c r="Q12" s="12">
        <f t="shared" si="1"/>
        <v>-10943006322</v>
      </c>
    </row>
    <row r="13" spans="1:19" x14ac:dyDescent="0.55000000000000004">
      <c r="A13" s="3" t="s">
        <v>31</v>
      </c>
      <c r="C13" s="12">
        <v>815911</v>
      </c>
      <c r="D13" s="12"/>
      <c r="E13" s="12">
        <v>40293278452</v>
      </c>
      <c r="F13" s="12"/>
      <c r="G13" s="12">
        <v>37551908058</v>
      </c>
      <c r="H13" s="12"/>
      <c r="I13" s="12">
        <f t="shared" si="0"/>
        <v>2741370394</v>
      </c>
      <c r="J13" s="12"/>
      <c r="K13" s="12">
        <v>815911</v>
      </c>
      <c r="L13" s="12"/>
      <c r="M13" s="12">
        <v>40293278452</v>
      </c>
      <c r="N13" s="12"/>
      <c r="O13" s="12">
        <v>39822865780</v>
      </c>
      <c r="P13" s="12"/>
      <c r="Q13" s="12">
        <f t="shared" si="1"/>
        <v>470412672</v>
      </c>
    </row>
    <row r="14" spans="1:19" x14ac:dyDescent="0.55000000000000004">
      <c r="A14" s="3" t="s">
        <v>37</v>
      </c>
      <c r="C14" s="12">
        <v>1801000</v>
      </c>
      <c r="D14" s="12"/>
      <c r="E14" s="12">
        <v>46223343886</v>
      </c>
      <c r="F14" s="12"/>
      <c r="G14" s="12">
        <v>46744316545</v>
      </c>
      <c r="H14" s="12"/>
      <c r="I14" s="12">
        <f t="shared" si="0"/>
        <v>-520972659</v>
      </c>
      <c r="J14" s="12"/>
      <c r="K14" s="12">
        <v>1801000</v>
      </c>
      <c r="L14" s="12"/>
      <c r="M14" s="12">
        <v>46223343886</v>
      </c>
      <c r="N14" s="12"/>
      <c r="O14" s="12">
        <v>44180629785</v>
      </c>
      <c r="P14" s="12"/>
      <c r="Q14" s="12">
        <f t="shared" si="1"/>
        <v>2042714101</v>
      </c>
    </row>
    <row r="15" spans="1:19" x14ac:dyDescent="0.55000000000000004">
      <c r="A15" s="3" t="s">
        <v>66</v>
      </c>
      <c r="C15" s="12">
        <v>249926</v>
      </c>
      <c r="D15" s="12"/>
      <c r="E15" s="12">
        <v>3140268205</v>
      </c>
      <c r="F15" s="12"/>
      <c r="G15" s="12">
        <v>3202377940</v>
      </c>
      <c r="H15" s="12"/>
      <c r="I15" s="12">
        <f t="shared" si="0"/>
        <v>-62109735</v>
      </c>
      <c r="J15" s="12"/>
      <c r="K15" s="12">
        <v>249926</v>
      </c>
      <c r="L15" s="12"/>
      <c r="M15" s="12">
        <v>3140268205</v>
      </c>
      <c r="N15" s="12"/>
      <c r="O15" s="12">
        <v>3204862329</v>
      </c>
      <c r="P15" s="12"/>
      <c r="Q15" s="12">
        <f t="shared" si="1"/>
        <v>-64594124</v>
      </c>
    </row>
    <row r="16" spans="1:19" x14ac:dyDescent="0.55000000000000004">
      <c r="A16" s="3" t="s">
        <v>15</v>
      </c>
      <c r="C16" s="12">
        <v>2118327</v>
      </c>
      <c r="D16" s="12"/>
      <c r="E16" s="12">
        <v>17561729439</v>
      </c>
      <c r="F16" s="12"/>
      <c r="G16" s="12">
        <v>18046045718</v>
      </c>
      <c r="H16" s="12"/>
      <c r="I16" s="12">
        <f t="shared" si="0"/>
        <v>-484316279</v>
      </c>
      <c r="J16" s="12"/>
      <c r="K16" s="12">
        <v>2118327</v>
      </c>
      <c r="L16" s="12"/>
      <c r="M16" s="12">
        <v>17561729439</v>
      </c>
      <c r="N16" s="12"/>
      <c r="O16" s="12">
        <v>19793795770</v>
      </c>
      <c r="P16" s="12"/>
      <c r="Q16" s="12">
        <f t="shared" si="1"/>
        <v>-2232066331</v>
      </c>
    </row>
    <row r="17" spans="1:17" x14ac:dyDescent="0.55000000000000004">
      <c r="A17" s="3" t="s">
        <v>22</v>
      </c>
      <c r="C17" s="12">
        <v>114343</v>
      </c>
      <c r="D17" s="12"/>
      <c r="E17" s="12">
        <v>3933864633</v>
      </c>
      <c r="F17" s="12"/>
      <c r="G17" s="12">
        <v>4049800545</v>
      </c>
      <c r="H17" s="12"/>
      <c r="I17" s="12">
        <f t="shared" si="0"/>
        <v>-115935912</v>
      </c>
      <c r="J17" s="12"/>
      <c r="K17" s="12">
        <v>114343</v>
      </c>
      <c r="L17" s="12"/>
      <c r="M17" s="12">
        <v>3933864633</v>
      </c>
      <c r="N17" s="12"/>
      <c r="O17" s="12">
        <v>4340917652</v>
      </c>
      <c r="P17" s="12"/>
      <c r="Q17" s="12">
        <f t="shared" si="1"/>
        <v>-407053019</v>
      </c>
    </row>
    <row r="18" spans="1:17" x14ac:dyDescent="0.55000000000000004">
      <c r="A18" s="3" t="s">
        <v>51</v>
      </c>
      <c r="C18" s="12">
        <v>2486905</v>
      </c>
      <c r="D18" s="12"/>
      <c r="E18" s="12">
        <v>54188605502</v>
      </c>
      <c r="F18" s="12"/>
      <c r="G18" s="12">
        <v>55894359963</v>
      </c>
      <c r="H18" s="12"/>
      <c r="I18" s="12">
        <f t="shared" si="0"/>
        <v>-1705754461</v>
      </c>
      <c r="J18" s="12"/>
      <c r="K18" s="12">
        <v>2486905</v>
      </c>
      <c r="L18" s="12"/>
      <c r="M18" s="12">
        <v>54188605502</v>
      </c>
      <c r="N18" s="12"/>
      <c r="O18" s="12">
        <v>58762005145</v>
      </c>
      <c r="P18" s="12"/>
      <c r="Q18" s="12">
        <f t="shared" si="1"/>
        <v>-4573399643</v>
      </c>
    </row>
    <row r="19" spans="1:17" x14ac:dyDescent="0.55000000000000004">
      <c r="A19" s="3" t="s">
        <v>55</v>
      </c>
      <c r="C19" s="12">
        <v>174233</v>
      </c>
      <c r="D19" s="12"/>
      <c r="E19" s="12">
        <v>1491220260</v>
      </c>
      <c r="F19" s="12"/>
      <c r="G19" s="12">
        <v>1560498785</v>
      </c>
      <c r="H19" s="12"/>
      <c r="I19" s="12">
        <f t="shared" si="0"/>
        <v>-69278525</v>
      </c>
      <c r="J19" s="12"/>
      <c r="K19" s="12">
        <v>174233</v>
      </c>
      <c r="L19" s="12"/>
      <c r="M19" s="12">
        <v>1491220260</v>
      </c>
      <c r="N19" s="12"/>
      <c r="O19" s="12">
        <v>1905159526</v>
      </c>
      <c r="P19" s="12"/>
      <c r="Q19" s="12">
        <f t="shared" si="1"/>
        <v>-413939266</v>
      </c>
    </row>
    <row r="20" spans="1:17" x14ac:dyDescent="0.55000000000000004">
      <c r="A20" s="3" t="s">
        <v>28</v>
      </c>
      <c r="C20" s="12">
        <v>1644199</v>
      </c>
      <c r="D20" s="12"/>
      <c r="E20" s="12">
        <v>12470594201</v>
      </c>
      <c r="F20" s="12"/>
      <c r="G20" s="12">
        <v>12683068283</v>
      </c>
      <c r="H20" s="12"/>
      <c r="I20" s="12">
        <f t="shared" si="0"/>
        <v>-212474082</v>
      </c>
      <c r="J20" s="12"/>
      <c r="K20" s="12">
        <v>1644199</v>
      </c>
      <c r="L20" s="12"/>
      <c r="M20" s="12">
        <v>12470594201</v>
      </c>
      <c r="N20" s="12"/>
      <c r="O20" s="12">
        <v>12846509885</v>
      </c>
      <c r="P20" s="12"/>
      <c r="Q20" s="12">
        <f t="shared" si="1"/>
        <v>-375915684</v>
      </c>
    </row>
    <row r="21" spans="1:17" x14ac:dyDescent="0.55000000000000004">
      <c r="A21" s="3" t="s">
        <v>62</v>
      </c>
      <c r="C21" s="12">
        <v>1646884</v>
      </c>
      <c r="D21" s="12"/>
      <c r="E21" s="12">
        <v>34133223088</v>
      </c>
      <c r="F21" s="12"/>
      <c r="G21" s="12">
        <v>44839759251</v>
      </c>
      <c r="H21" s="12"/>
      <c r="I21" s="12">
        <f t="shared" si="0"/>
        <v>-10706536163</v>
      </c>
      <c r="J21" s="12"/>
      <c r="K21" s="12">
        <v>1646884</v>
      </c>
      <c r="L21" s="12"/>
      <c r="M21" s="12">
        <v>34133223088</v>
      </c>
      <c r="N21" s="12"/>
      <c r="O21" s="12">
        <v>49145292906</v>
      </c>
      <c r="P21" s="12"/>
      <c r="Q21" s="12">
        <f t="shared" si="1"/>
        <v>-15012069818</v>
      </c>
    </row>
    <row r="22" spans="1:17" x14ac:dyDescent="0.55000000000000004">
      <c r="A22" s="3" t="s">
        <v>30</v>
      </c>
      <c r="C22" s="12">
        <v>612000</v>
      </c>
      <c r="D22" s="12"/>
      <c r="E22" s="12">
        <v>4155089238</v>
      </c>
      <c r="F22" s="12"/>
      <c r="G22" s="12">
        <v>5791573872</v>
      </c>
      <c r="H22" s="12"/>
      <c r="I22" s="12">
        <f t="shared" si="0"/>
        <v>-1636484634</v>
      </c>
      <c r="J22" s="12"/>
      <c r="K22" s="12">
        <v>612000</v>
      </c>
      <c r="L22" s="12"/>
      <c r="M22" s="12">
        <v>4155089238</v>
      </c>
      <c r="N22" s="12"/>
      <c r="O22" s="12">
        <v>6509437020</v>
      </c>
      <c r="P22" s="12"/>
      <c r="Q22" s="12">
        <f t="shared" si="1"/>
        <v>-2354347782</v>
      </c>
    </row>
    <row r="23" spans="1:17" x14ac:dyDescent="0.55000000000000004">
      <c r="A23" s="3" t="s">
        <v>23</v>
      </c>
      <c r="C23" s="12">
        <v>689072</v>
      </c>
      <c r="D23" s="12"/>
      <c r="E23" s="12">
        <v>46167114255</v>
      </c>
      <c r="F23" s="12"/>
      <c r="G23" s="12">
        <v>49297436394</v>
      </c>
      <c r="H23" s="12"/>
      <c r="I23" s="12">
        <f t="shared" si="0"/>
        <v>-3130322139</v>
      </c>
      <c r="J23" s="12"/>
      <c r="K23" s="12">
        <v>689072</v>
      </c>
      <c r="L23" s="12"/>
      <c r="M23" s="12">
        <v>46167114255</v>
      </c>
      <c r="N23" s="12"/>
      <c r="O23" s="12">
        <v>53763453975</v>
      </c>
      <c r="P23" s="12"/>
      <c r="Q23" s="12">
        <f t="shared" si="1"/>
        <v>-7596339720</v>
      </c>
    </row>
    <row r="24" spans="1:17" x14ac:dyDescent="0.55000000000000004">
      <c r="A24" s="3" t="s">
        <v>25</v>
      </c>
      <c r="C24" s="12">
        <v>166465</v>
      </c>
      <c r="D24" s="12"/>
      <c r="E24" s="12">
        <v>9880484380</v>
      </c>
      <c r="F24" s="12"/>
      <c r="G24" s="12">
        <v>8262594817</v>
      </c>
      <c r="H24" s="12"/>
      <c r="I24" s="12">
        <f t="shared" si="0"/>
        <v>1617889563</v>
      </c>
      <c r="J24" s="12"/>
      <c r="K24" s="12">
        <v>166465</v>
      </c>
      <c r="L24" s="12"/>
      <c r="M24" s="12">
        <v>9880484380</v>
      </c>
      <c r="N24" s="12"/>
      <c r="O24" s="12">
        <v>10722749937</v>
      </c>
      <c r="P24" s="12"/>
      <c r="Q24" s="12">
        <f t="shared" si="1"/>
        <v>-842265557</v>
      </c>
    </row>
    <row r="25" spans="1:17" x14ac:dyDescent="0.55000000000000004">
      <c r="A25" s="3" t="s">
        <v>50</v>
      </c>
      <c r="C25" s="12">
        <v>14663</v>
      </c>
      <c r="D25" s="12"/>
      <c r="E25" s="12">
        <v>477822405</v>
      </c>
      <c r="F25" s="12"/>
      <c r="G25" s="12">
        <v>442592805</v>
      </c>
      <c r="H25" s="12"/>
      <c r="I25" s="12">
        <f t="shared" si="0"/>
        <v>35229600</v>
      </c>
      <c r="J25" s="12"/>
      <c r="K25" s="12">
        <v>14663</v>
      </c>
      <c r="L25" s="12"/>
      <c r="M25" s="12">
        <v>477822405</v>
      </c>
      <c r="N25" s="12"/>
      <c r="O25" s="12">
        <v>424489717</v>
      </c>
      <c r="P25" s="12"/>
      <c r="Q25" s="12">
        <f t="shared" si="1"/>
        <v>53332688</v>
      </c>
    </row>
    <row r="26" spans="1:17" x14ac:dyDescent="0.55000000000000004">
      <c r="A26" s="3" t="s">
        <v>67</v>
      </c>
      <c r="C26" s="12">
        <v>8037966</v>
      </c>
      <c r="D26" s="12"/>
      <c r="E26" s="12">
        <v>34773089725</v>
      </c>
      <c r="F26" s="12"/>
      <c r="G26" s="12">
        <v>35790361087</v>
      </c>
      <c r="H26" s="12"/>
      <c r="I26" s="12">
        <f t="shared" si="0"/>
        <v>-1017271362</v>
      </c>
      <c r="J26" s="12"/>
      <c r="K26" s="12">
        <v>8037966</v>
      </c>
      <c r="L26" s="12"/>
      <c r="M26" s="12">
        <v>34773089725</v>
      </c>
      <c r="N26" s="12"/>
      <c r="O26" s="12">
        <v>35790361087</v>
      </c>
      <c r="P26" s="12"/>
      <c r="Q26" s="12">
        <f t="shared" si="1"/>
        <v>-1017271362</v>
      </c>
    </row>
    <row r="27" spans="1:17" x14ac:dyDescent="0.55000000000000004">
      <c r="A27" s="3" t="s">
        <v>61</v>
      </c>
      <c r="C27" s="12">
        <v>48475</v>
      </c>
      <c r="D27" s="12"/>
      <c r="E27" s="12">
        <v>2741285994</v>
      </c>
      <c r="F27" s="12"/>
      <c r="G27" s="12">
        <v>3156557886</v>
      </c>
      <c r="H27" s="12"/>
      <c r="I27" s="12">
        <f t="shared" si="0"/>
        <v>-415271892</v>
      </c>
      <c r="J27" s="12"/>
      <c r="K27" s="12">
        <v>48475</v>
      </c>
      <c r="L27" s="12"/>
      <c r="M27" s="12">
        <v>2741285994</v>
      </c>
      <c r="N27" s="12"/>
      <c r="O27" s="12">
        <v>3228548627</v>
      </c>
      <c r="P27" s="12"/>
      <c r="Q27" s="12">
        <f t="shared" si="1"/>
        <v>-487262633</v>
      </c>
    </row>
    <row r="28" spans="1:17" x14ac:dyDescent="0.55000000000000004">
      <c r="A28" s="3" t="s">
        <v>45</v>
      </c>
      <c r="C28" s="12">
        <v>20385</v>
      </c>
      <c r="D28" s="12"/>
      <c r="E28" s="12">
        <v>793385008</v>
      </c>
      <c r="F28" s="12"/>
      <c r="G28" s="12">
        <v>1190209226</v>
      </c>
      <c r="H28" s="12"/>
      <c r="I28" s="12">
        <f t="shared" si="0"/>
        <v>-396824218</v>
      </c>
      <c r="J28" s="12"/>
      <c r="K28" s="12">
        <v>20385</v>
      </c>
      <c r="L28" s="12"/>
      <c r="M28" s="12">
        <v>793385008</v>
      </c>
      <c r="N28" s="12"/>
      <c r="O28" s="12">
        <v>1243482518</v>
      </c>
      <c r="P28" s="12"/>
      <c r="Q28" s="12">
        <f t="shared" si="1"/>
        <v>-450097510</v>
      </c>
    </row>
    <row r="29" spans="1:17" x14ac:dyDescent="0.55000000000000004">
      <c r="A29" s="3" t="s">
        <v>48</v>
      </c>
      <c r="C29" s="12">
        <v>15008</v>
      </c>
      <c r="D29" s="12"/>
      <c r="E29" s="12">
        <v>281963475</v>
      </c>
      <c r="F29" s="12"/>
      <c r="G29" s="12">
        <v>210582040</v>
      </c>
      <c r="H29" s="12"/>
      <c r="I29" s="12">
        <f t="shared" si="0"/>
        <v>71381435</v>
      </c>
      <c r="J29" s="12"/>
      <c r="K29" s="12">
        <v>15008</v>
      </c>
      <c r="L29" s="12"/>
      <c r="M29" s="12">
        <v>281963475</v>
      </c>
      <c r="N29" s="12"/>
      <c r="O29" s="12">
        <v>201410557</v>
      </c>
      <c r="P29" s="12"/>
      <c r="Q29" s="12">
        <f t="shared" si="1"/>
        <v>80552918</v>
      </c>
    </row>
    <row r="30" spans="1:17" x14ac:dyDescent="0.55000000000000004">
      <c r="A30" s="3" t="s">
        <v>21</v>
      </c>
      <c r="C30" s="12">
        <v>4880583</v>
      </c>
      <c r="D30" s="12"/>
      <c r="E30" s="12">
        <v>41189604579</v>
      </c>
      <c r="F30" s="12"/>
      <c r="G30" s="12">
        <v>39340661165</v>
      </c>
      <c r="H30" s="12"/>
      <c r="I30" s="12">
        <f t="shared" si="0"/>
        <v>1848943414</v>
      </c>
      <c r="J30" s="12"/>
      <c r="K30" s="12">
        <v>4880583</v>
      </c>
      <c r="L30" s="12"/>
      <c r="M30" s="12">
        <v>41189604579</v>
      </c>
      <c r="N30" s="12"/>
      <c r="O30" s="12">
        <v>47998678645</v>
      </c>
      <c r="P30" s="12"/>
      <c r="Q30" s="12">
        <f t="shared" si="1"/>
        <v>-6809074066</v>
      </c>
    </row>
    <row r="31" spans="1:17" x14ac:dyDescent="0.55000000000000004">
      <c r="A31" s="3" t="s">
        <v>29</v>
      </c>
      <c r="C31" s="12">
        <v>108000</v>
      </c>
      <c r="D31" s="12"/>
      <c r="E31" s="12">
        <v>541832797</v>
      </c>
      <c r="F31" s="12"/>
      <c r="G31" s="12">
        <v>537860574</v>
      </c>
      <c r="H31" s="12"/>
      <c r="I31" s="12">
        <f t="shared" si="0"/>
        <v>3972223</v>
      </c>
      <c r="J31" s="12"/>
      <c r="K31" s="12">
        <v>108000</v>
      </c>
      <c r="L31" s="12"/>
      <c r="M31" s="12">
        <v>541832797</v>
      </c>
      <c r="N31" s="12"/>
      <c r="O31" s="12">
        <v>653806566</v>
      </c>
      <c r="P31" s="12"/>
      <c r="Q31" s="12">
        <f t="shared" si="1"/>
        <v>-111973769</v>
      </c>
    </row>
    <row r="32" spans="1:17" x14ac:dyDescent="0.55000000000000004">
      <c r="A32" s="3" t="s">
        <v>27</v>
      </c>
      <c r="C32" s="12">
        <v>374950</v>
      </c>
      <c r="D32" s="12"/>
      <c r="E32" s="12">
        <v>30000901571</v>
      </c>
      <c r="F32" s="12"/>
      <c r="G32" s="12">
        <v>31977430680</v>
      </c>
      <c r="H32" s="12"/>
      <c r="I32" s="12">
        <f t="shared" si="0"/>
        <v>-1976529109</v>
      </c>
      <c r="J32" s="12"/>
      <c r="K32" s="12">
        <v>374950</v>
      </c>
      <c r="L32" s="12"/>
      <c r="M32" s="12">
        <v>30000901571</v>
      </c>
      <c r="N32" s="12"/>
      <c r="O32" s="12">
        <v>33517133065</v>
      </c>
      <c r="P32" s="12"/>
      <c r="Q32" s="12">
        <f t="shared" si="1"/>
        <v>-3516231494</v>
      </c>
    </row>
    <row r="33" spans="1:17" x14ac:dyDescent="0.55000000000000004">
      <c r="A33" s="3" t="s">
        <v>41</v>
      </c>
      <c r="C33" s="12">
        <v>5354926</v>
      </c>
      <c r="D33" s="12"/>
      <c r="E33" s="12">
        <v>39364059687</v>
      </c>
      <c r="F33" s="12"/>
      <c r="G33" s="12">
        <v>40045411903</v>
      </c>
      <c r="H33" s="12"/>
      <c r="I33" s="12">
        <f t="shared" si="0"/>
        <v>-681352216</v>
      </c>
      <c r="J33" s="12"/>
      <c r="K33" s="12">
        <v>5354926</v>
      </c>
      <c r="L33" s="12"/>
      <c r="M33" s="12">
        <v>39364059687</v>
      </c>
      <c r="N33" s="12"/>
      <c r="O33" s="12">
        <v>44085617624</v>
      </c>
      <c r="P33" s="12"/>
      <c r="Q33" s="12">
        <f t="shared" si="1"/>
        <v>-4721557937</v>
      </c>
    </row>
    <row r="34" spans="1:17" x14ac:dyDescent="0.55000000000000004">
      <c r="A34" s="3" t="s">
        <v>40</v>
      </c>
      <c r="C34" s="12">
        <v>4946536</v>
      </c>
      <c r="D34" s="12"/>
      <c r="E34" s="12">
        <v>50646172341</v>
      </c>
      <c r="F34" s="12"/>
      <c r="G34" s="12">
        <v>57345965649</v>
      </c>
      <c r="H34" s="12"/>
      <c r="I34" s="12">
        <f t="shared" si="0"/>
        <v>-6699793308</v>
      </c>
      <c r="J34" s="12"/>
      <c r="K34" s="12">
        <v>4946536</v>
      </c>
      <c r="L34" s="12"/>
      <c r="M34" s="12">
        <v>50646172341</v>
      </c>
      <c r="N34" s="12"/>
      <c r="O34" s="12">
        <v>53326447336</v>
      </c>
      <c r="P34" s="12"/>
      <c r="Q34" s="12">
        <f t="shared" si="1"/>
        <v>-2680274995</v>
      </c>
    </row>
    <row r="35" spans="1:17" x14ac:dyDescent="0.55000000000000004">
      <c r="A35" s="3" t="s">
        <v>33</v>
      </c>
      <c r="C35" s="12">
        <v>228420</v>
      </c>
      <c r="D35" s="12"/>
      <c r="E35" s="12">
        <v>2195678912</v>
      </c>
      <c r="F35" s="12"/>
      <c r="G35" s="12">
        <v>2965415367</v>
      </c>
      <c r="H35" s="12"/>
      <c r="I35" s="12">
        <f t="shared" si="0"/>
        <v>-769736455</v>
      </c>
      <c r="J35" s="12"/>
      <c r="K35" s="12">
        <v>228420</v>
      </c>
      <c r="L35" s="12"/>
      <c r="M35" s="12">
        <v>2195678912</v>
      </c>
      <c r="N35" s="12"/>
      <c r="O35" s="12">
        <v>3317359763</v>
      </c>
      <c r="P35" s="12"/>
      <c r="Q35" s="12">
        <f t="shared" si="1"/>
        <v>-1121680851</v>
      </c>
    </row>
    <row r="36" spans="1:17" x14ac:dyDescent="0.55000000000000004">
      <c r="A36" s="3" t="s">
        <v>19</v>
      </c>
      <c r="C36" s="12">
        <v>15358</v>
      </c>
      <c r="D36" s="12"/>
      <c r="E36" s="12">
        <v>707913164</v>
      </c>
      <c r="F36" s="12"/>
      <c r="G36" s="12">
        <v>641045369</v>
      </c>
      <c r="H36" s="12"/>
      <c r="I36" s="12">
        <f t="shared" si="0"/>
        <v>66867795</v>
      </c>
      <c r="J36" s="12"/>
      <c r="K36" s="12">
        <v>15358</v>
      </c>
      <c r="L36" s="12"/>
      <c r="M36" s="12">
        <v>707913164</v>
      </c>
      <c r="N36" s="12"/>
      <c r="O36" s="12">
        <v>701195852</v>
      </c>
      <c r="P36" s="12"/>
      <c r="Q36" s="12">
        <f t="shared" si="1"/>
        <v>6717312</v>
      </c>
    </row>
    <row r="37" spans="1:17" x14ac:dyDescent="0.55000000000000004">
      <c r="A37" s="3" t="s">
        <v>69</v>
      </c>
      <c r="C37" s="12">
        <v>15893</v>
      </c>
      <c r="D37" s="12"/>
      <c r="E37" s="12">
        <v>124539076</v>
      </c>
      <c r="F37" s="12"/>
      <c r="G37" s="12">
        <v>98292013</v>
      </c>
      <c r="H37" s="12"/>
      <c r="I37" s="12">
        <f t="shared" si="0"/>
        <v>26247063</v>
      </c>
      <c r="J37" s="12"/>
      <c r="K37" s="12">
        <v>15893</v>
      </c>
      <c r="L37" s="12"/>
      <c r="M37" s="12">
        <v>124539076</v>
      </c>
      <c r="N37" s="12"/>
      <c r="O37" s="12">
        <v>98292013</v>
      </c>
      <c r="P37" s="12"/>
      <c r="Q37" s="12">
        <f t="shared" si="1"/>
        <v>26247063</v>
      </c>
    </row>
    <row r="38" spans="1:17" x14ac:dyDescent="0.55000000000000004">
      <c r="A38" s="3" t="s">
        <v>68</v>
      </c>
      <c r="C38" s="12">
        <v>1305645</v>
      </c>
      <c r="D38" s="12"/>
      <c r="E38" s="12">
        <v>43206305763</v>
      </c>
      <c r="F38" s="12"/>
      <c r="G38" s="12">
        <v>41030871767</v>
      </c>
      <c r="H38" s="12"/>
      <c r="I38" s="12">
        <f t="shared" si="0"/>
        <v>2175433996</v>
      </c>
      <c r="J38" s="12"/>
      <c r="K38" s="12">
        <v>1305645</v>
      </c>
      <c r="L38" s="12"/>
      <c r="M38" s="12">
        <v>43206305763</v>
      </c>
      <c r="N38" s="12"/>
      <c r="O38" s="12">
        <v>41030871767</v>
      </c>
      <c r="P38" s="12"/>
      <c r="Q38" s="12">
        <f t="shared" si="1"/>
        <v>2175433996</v>
      </c>
    </row>
    <row r="39" spans="1:17" x14ac:dyDescent="0.55000000000000004">
      <c r="A39" s="3" t="s">
        <v>42</v>
      </c>
      <c r="C39" s="12">
        <v>3891948</v>
      </c>
      <c r="D39" s="12"/>
      <c r="E39" s="12">
        <v>24412070638</v>
      </c>
      <c r="F39" s="12"/>
      <c r="G39" s="12">
        <v>25727459547</v>
      </c>
      <c r="H39" s="12"/>
      <c r="I39" s="12">
        <f t="shared" si="0"/>
        <v>-1315388909</v>
      </c>
      <c r="J39" s="12"/>
      <c r="K39" s="12">
        <v>3891948</v>
      </c>
      <c r="L39" s="12"/>
      <c r="M39" s="12">
        <v>24412070638</v>
      </c>
      <c r="N39" s="12"/>
      <c r="O39" s="12">
        <v>27971358274</v>
      </c>
      <c r="P39" s="12"/>
      <c r="Q39" s="12">
        <f t="shared" si="1"/>
        <v>-3559287636</v>
      </c>
    </row>
    <row r="40" spans="1:17" x14ac:dyDescent="0.55000000000000004">
      <c r="A40" s="3" t="s">
        <v>16</v>
      </c>
      <c r="C40" s="12">
        <v>15058617</v>
      </c>
      <c r="D40" s="12"/>
      <c r="E40" s="12">
        <v>59277312186</v>
      </c>
      <c r="F40" s="12"/>
      <c r="G40" s="12">
        <v>66076296696</v>
      </c>
      <c r="H40" s="12"/>
      <c r="I40" s="12">
        <f t="shared" si="0"/>
        <v>-6798984510</v>
      </c>
      <c r="J40" s="12"/>
      <c r="K40" s="12">
        <v>15058617</v>
      </c>
      <c r="L40" s="12"/>
      <c r="M40" s="12">
        <v>59277312186</v>
      </c>
      <c r="N40" s="12"/>
      <c r="O40" s="12">
        <v>70332177683</v>
      </c>
      <c r="P40" s="12"/>
      <c r="Q40" s="12">
        <f t="shared" si="1"/>
        <v>-11054865497</v>
      </c>
    </row>
    <row r="41" spans="1:17" x14ac:dyDescent="0.55000000000000004">
      <c r="A41" s="3" t="s">
        <v>57</v>
      </c>
      <c r="C41" s="12">
        <v>3218400</v>
      </c>
      <c r="D41" s="12"/>
      <c r="E41" s="12">
        <v>42709994442</v>
      </c>
      <c r="F41" s="12"/>
      <c r="G41" s="12">
        <v>54739176397</v>
      </c>
      <c r="H41" s="12"/>
      <c r="I41" s="12">
        <f t="shared" si="0"/>
        <v>-12029181955</v>
      </c>
      <c r="J41" s="12"/>
      <c r="K41" s="12">
        <v>3218400</v>
      </c>
      <c r="L41" s="12"/>
      <c r="M41" s="12">
        <v>42709994442</v>
      </c>
      <c r="N41" s="12"/>
      <c r="O41" s="12">
        <v>54978469121</v>
      </c>
      <c r="P41" s="12"/>
      <c r="Q41" s="12">
        <f t="shared" si="1"/>
        <v>-12268474679</v>
      </c>
    </row>
    <row r="42" spans="1:17" x14ac:dyDescent="0.55000000000000004">
      <c r="A42" s="3" t="s">
        <v>43</v>
      </c>
      <c r="C42" s="12">
        <v>4118358</v>
      </c>
      <c r="D42" s="12"/>
      <c r="E42" s="12">
        <v>56740813250</v>
      </c>
      <c r="F42" s="12"/>
      <c r="G42" s="12">
        <v>59115248437</v>
      </c>
      <c r="H42" s="12"/>
      <c r="I42" s="12">
        <f t="shared" si="0"/>
        <v>-2374435187</v>
      </c>
      <c r="J42" s="12"/>
      <c r="K42" s="12">
        <v>4118358</v>
      </c>
      <c r="L42" s="12"/>
      <c r="M42" s="12">
        <v>56740813250</v>
      </c>
      <c r="N42" s="12"/>
      <c r="O42" s="12">
        <v>62221905219</v>
      </c>
      <c r="P42" s="12"/>
      <c r="Q42" s="12">
        <f t="shared" si="1"/>
        <v>-5481091969</v>
      </c>
    </row>
    <row r="43" spans="1:17" x14ac:dyDescent="0.55000000000000004">
      <c r="A43" s="3" t="s">
        <v>44</v>
      </c>
      <c r="C43" s="12">
        <v>5287258</v>
      </c>
      <c r="D43" s="12"/>
      <c r="E43" s="12">
        <v>49982646729</v>
      </c>
      <c r="F43" s="12"/>
      <c r="G43" s="12">
        <v>55080771580</v>
      </c>
      <c r="H43" s="12"/>
      <c r="I43" s="12">
        <f t="shared" si="0"/>
        <v>-5098124851</v>
      </c>
      <c r="J43" s="12"/>
      <c r="K43" s="12">
        <v>5287258</v>
      </c>
      <c r="L43" s="12"/>
      <c r="M43" s="12">
        <v>49982646729</v>
      </c>
      <c r="N43" s="12"/>
      <c r="O43" s="12">
        <v>60150689383</v>
      </c>
      <c r="P43" s="12"/>
      <c r="Q43" s="12">
        <f t="shared" si="1"/>
        <v>-10168042654</v>
      </c>
    </row>
    <row r="44" spans="1:17" x14ac:dyDescent="0.55000000000000004">
      <c r="A44" s="3" t="s">
        <v>63</v>
      </c>
      <c r="C44" s="12">
        <v>5112221</v>
      </c>
      <c r="D44" s="12"/>
      <c r="E44" s="12">
        <v>63319268931</v>
      </c>
      <c r="F44" s="12"/>
      <c r="G44" s="12">
        <v>57529157128</v>
      </c>
      <c r="H44" s="12"/>
      <c r="I44" s="12">
        <f t="shared" si="0"/>
        <v>5790111803</v>
      </c>
      <c r="J44" s="12"/>
      <c r="K44" s="12">
        <v>5112221</v>
      </c>
      <c r="L44" s="12"/>
      <c r="M44" s="12">
        <v>63319268931</v>
      </c>
      <c r="N44" s="12"/>
      <c r="O44" s="12">
        <v>66933041611</v>
      </c>
      <c r="P44" s="12"/>
      <c r="Q44" s="12">
        <f t="shared" si="1"/>
        <v>-3613772680</v>
      </c>
    </row>
    <row r="45" spans="1:17" x14ac:dyDescent="0.55000000000000004">
      <c r="A45" s="3" t="s">
        <v>65</v>
      </c>
      <c r="C45" s="12">
        <v>1716308</v>
      </c>
      <c r="D45" s="12"/>
      <c r="E45" s="12">
        <v>25028427841</v>
      </c>
      <c r="F45" s="12"/>
      <c r="G45" s="12">
        <v>30846215090</v>
      </c>
      <c r="H45" s="12"/>
      <c r="I45" s="12">
        <f t="shared" si="0"/>
        <v>-5817787249</v>
      </c>
      <c r="J45" s="12"/>
      <c r="K45" s="12">
        <v>1716308</v>
      </c>
      <c r="L45" s="12"/>
      <c r="M45" s="12">
        <v>25028427841</v>
      </c>
      <c r="N45" s="12"/>
      <c r="O45" s="12">
        <v>33030017928</v>
      </c>
      <c r="P45" s="12"/>
      <c r="Q45" s="12">
        <f t="shared" si="1"/>
        <v>-8001590087</v>
      </c>
    </row>
    <row r="46" spans="1:17" x14ac:dyDescent="0.55000000000000004">
      <c r="A46" s="3" t="s">
        <v>32</v>
      </c>
      <c r="C46" s="12">
        <v>7898722</v>
      </c>
      <c r="D46" s="12"/>
      <c r="E46" s="12">
        <v>64070072769</v>
      </c>
      <c r="F46" s="12"/>
      <c r="G46" s="12">
        <v>60735500645</v>
      </c>
      <c r="H46" s="12"/>
      <c r="I46" s="12">
        <f t="shared" si="0"/>
        <v>3334572124</v>
      </c>
      <c r="J46" s="12"/>
      <c r="K46" s="12">
        <v>7898722</v>
      </c>
      <c r="L46" s="12"/>
      <c r="M46" s="12">
        <v>64070072769</v>
      </c>
      <c r="N46" s="12"/>
      <c r="O46" s="12">
        <v>78438869442</v>
      </c>
      <c r="P46" s="12"/>
      <c r="Q46" s="12">
        <f t="shared" si="1"/>
        <v>-14368796673</v>
      </c>
    </row>
    <row r="47" spans="1:17" x14ac:dyDescent="0.55000000000000004">
      <c r="A47" s="3" t="s">
        <v>59</v>
      </c>
      <c r="C47" s="12">
        <v>707812</v>
      </c>
      <c r="D47" s="12"/>
      <c r="E47" s="12">
        <v>7078221239</v>
      </c>
      <c r="F47" s="12"/>
      <c r="G47" s="12">
        <v>7096994925</v>
      </c>
      <c r="H47" s="12"/>
      <c r="I47" s="12">
        <f t="shared" si="0"/>
        <v>-18773686</v>
      </c>
      <c r="J47" s="12"/>
      <c r="K47" s="12">
        <v>707812</v>
      </c>
      <c r="L47" s="12"/>
      <c r="M47" s="12">
        <v>7078221217</v>
      </c>
      <c r="N47" s="12"/>
      <c r="O47" s="12">
        <v>7387805444</v>
      </c>
      <c r="P47" s="12"/>
      <c r="Q47" s="12">
        <f t="shared" si="1"/>
        <v>-309584227</v>
      </c>
    </row>
    <row r="48" spans="1:17" x14ac:dyDescent="0.55000000000000004">
      <c r="A48" s="3" t="s">
        <v>26</v>
      </c>
      <c r="C48" s="12">
        <v>1088352</v>
      </c>
      <c r="D48" s="12"/>
      <c r="E48" s="12">
        <v>54645572195</v>
      </c>
      <c r="F48" s="12"/>
      <c r="G48" s="12">
        <v>58838296023</v>
      </c>
      <c r="H48" s="12"/>
      <c r="I48" s="12">
        <f t="shared" si="0"/>
        <v>-4192723828</v>
      </c>
      <c r="J48" s="12"/>
      <c r="K48" s="12">
        <v>1088352</v>
      </c>
      <c r="L48" s="12"/>
      <c r="M48" s="12">
        <v>54645572195</v>
      </c>
      <c r="N48" s="12"/>
      <c r="O48" s="12">
        <v>63118990189</v>
      </c>
      <c r="P48" s="12"/>
      <c r="Q48" s="12">
        <f t="shared" si="1"/>
        <v>-8473417994</v>
      </c>
    </row>
    <row r="49" spans="1:17" x14ac:dyDescent="0.55000000000000004">
      <c r="A49" s="3" t="s">
        <v>36</v>
      </c>
      <c r="C49" s="12">
        <v>182850</v>
      </c>
      <c r="D49" s="12"/>
      <c r="E49" s="12">
        <v>17447338459</v>
      </c>
      <c r="F49" s="12"/>
      <c r="G49" s="12">
        <v>17799956822</v>
      </c>
      <c r="H49" s="12"/>
      <c r="I49" s="12">
        <f t="shared" si="0"/>
        <v>-352618363</v>
      </c>
      <c r="J49" s="12"/>
      <c r="K49" s="12">
        <v>182850</v>
      </c>
      <c r="L49" s="12"/>
      <c r="M49" s="12">
        <v>17447338459</v>
      </c>
      <c r="N49" s="12"/>
      <c r="O49" s="12">
        <v>18557904539</v>
      </c>
      <c r="P49" s="12"/>
      <c r="Q49" s="12">
        <f t="shared" si="1"/>
        <v>-1110566080</v>
      </c>
    </row>
    <row r="50" spans="1:17" x14ac:dyDescent="0.55000000000000004">
      <c r="A50" s="3" t="s">
        <v>39</v>
      </c>
      <c r="C50" s="12">
        <v>137162</v>
      </c>
      <c r="D50" s="12"/>
      <c r="E50" s="12">
        <v>47594258460</v>
      </c>
      <c r="F50" s="12"/>
      <c r="G50" s="12">
        <v>54638290198</v>
      </c>
      <c r="H50" s="12"/>
      <c r="I50" s="12">
        <f t="shared" si="0"/>
        <v>-7044031738</v>
      </c>
      <c r="J50" s="12"/>
      <c r="K50" s="12">
        <v>137162</v>
      </c>
      <c r="L50" s="12"/>
      <c r="M50" s="12">
        <v>47594258460</v>
      </c>
      <c r="N50" s="12"/>
      <c r="O50" s="12">
        <v>54946392795</v>
      </c>
      <c r="P50" s="12"/>
      <c r="Q50" s="12">
        <f t="shared" si="1"/>
        <v>-7352134335</v>
      </c>
    </row>
    <row r="51" spans="1:17" x14ac:dyDescent="0.55000000000000004">
      <c r="A51" s="3" t="s">
        <v>46</v>
      </c>
      <c r="C51" s="12">
        <v>2467600</v>
      </c>
      <c r="D51" s="12"/>
      <c r="E51" s="12">
        <v>31887931140</v>
      </c>
      <c r="F51" s="12"/>
      <c r="G51" s="12">
        <v>39786326391</v>
      </c>
      <c r="H51" s="12"/>
      <c r="I51" s="12">
        <f t="shared" si="0"/>
        <v>-7898395251</v>
      </c>
      <c r="J51" s="12"/>
      <c r="K51" s="12">
        <v>2467600</v>
      </c>
      <c r="L51" s="12"/>
      <c r="M51" s="12">
        <v>31887931140</v>
      </c>
      <c r="N51" s="12"/>
      <c r="O51" s="12">
        <v>40276909947</v>
      </c>
      <c r="P51" s="12"/>
      <c r="Q51" s="12">
        <f t="shared" si="1"/>
        <v>-8388978807</v>
      </c>
    </row>
    <row r="52" spans="1:17" x14ac:dyDescent="0.55000000000000004">
      <c r="A52" s="3" t="s">
        <v>56</v>
      </c>
      <c r="C52" s="12">
        <v>937848</v>
      </c>
      <c r="D52" s="12"/>
      <c r="E52" s="12">
        <v>17284245093</v>
      </c>
      <c r="F52" s="12"/>
      <c r="G52" s="12">
        <v>18076672727</v>
      </c>
      <c r="H52" s="12"/>
      <c r="I52" s="12">
        <f t="shared" si="0"/>
        <v>-792427634</v>
      </c>
      <c r="J52" s="12"/>
      <c r="K52" s="12">
        <v>937848</v>
      </c>
      <c r="L52" s="12"/>
      <c r="M52" s="12">
        <v>17284245093</v>
      </c>
      <c r="N52" s="12"/>
      <c r="O52" s="12">
        <v>18076672727</v>
      </c>
      <c r="P52" s="12"/>
      <c r="Q52" s="12">
        <f t="shared" si="1"/>
        <v>-792427634</v>
      </c>
    </row>
    <row r="53" spans="1:17" x14ac:dyDescent="0.55000000000000004">
      <c r="A53" s="3" t="s">
        <v>53</v>
      </c>
      <c r="C53" s="12">
        <v>5648835</v>
      </c>
      <c r="D53" s="12"/>
      <c r="E53" s="12">
        <v>69853391930</v>
      </c>
      <c r="F53" s="12"/>
      <c r="G53" s="12">
        <v>69348021732</v>
      </c>
      <c r="H53" s="12"/>
      <c r="I53" s="12">
        <f t="shared" si="0"/>
        <v>505370198</v>
      </c>
      <c r="J53" s="12"/>
      <c r="K53" s="12">
        <v>5648835</v>
      </c>
      <c r="L53" s="12"/>
      <c r="M53" s="12">
        <v>69853391953</v>
      </c>
      <c r="N53" s="12"/>
      <c r="O53" s="12">
        <v>79567730197</v>
      </c>
      <c r="P53" s="12"/>
      <c r="Q53" s="12">
        <f t="shared" si="1"/>
        <v>-9714338244</v>
      </c>
    </row>
    <row r="54" spans="1:17" x14ac:dyDescent="0.55000000000000004">
      <c r="A54" s="3" t="s">
        <v>52</v>
      </c>
      <c r="C54" s="12">
        <v>4994596</v>
      </c>
      <c r="D54" s="12"/>
      <c r="E54" s="12">
        <v>73480196676</v>
      </c>
      <c r="F54" s="12"/>
      <c r="G54" s="12">
        <v>73281601550</v>
      </c>
      <c r="H54" s="12"/>
      <c r="I54" s="12">
        <f t="shared" si="0"/>
        <v>198595126</v>
      </c>
      <c r="J54" s="12"/>
      <c r="K54" s="12">
        <v>4994596</v>
      </c>
      <c r="L54" s="12"/>
      <c r="M54" s="12">
        <v>73480196676</v>
      </c>
      <c r="N54" s="12"/>
      <c r="O54" s="12">
        <v>77452099199</v>
      </c>
      <c r="P54" s="12"/>
      <c r="Q54" s="12">
        <f t="shared" si="1"/>
        <v>-3971902523</v>
      </c>
    </row>
    <row r="55" spans="1:17" x14ac:dyDescent="0.55000000000000004">
      <c r="A55" s="3" t="s">
        <v>24</v>
      </c>
      <c r="C55" s="12">
        <v>2324175</v>
      </c>
      <c r="D55" s="12"/>
      <c r="E55" s="12">
        <v>58497964739</v>
      </c>
      <c r="F55" s="12"/>
      <c r="G55" s="12">
        <v>56580377427</v>
      </c>
      <c r="H55" s="12"/>
      <c r="I55" s="12">
        <f t="shared" si="0"/>
        <v>1917587312</v>
      </c>
      <c r="J55" s="12"/>
      <c r="K55" s="12">
        <v>2324175</v>
      </c>
      <c r="L55" s="12"/>
      <c r="M55" s="12">
        <v>58497964739</v>
      </c>
      <c r="N55" s="12"/>
      <c r="O55" s="12">
        <v>59537620510</v>
      </c>
      <c r="P55" s="12"/>
      <c r="Q55" s="12">
        <f t="shared" si="1"/>
        <v>-1039655771</v>
      </c>
    </row>
    <row r="56" spans="1:17" x14ac:dyDescent="0.55000000000000004">
      <c r="A56" s="3" t="s">
        <v>18</v>
      </c>
      <c r="C56" s="12">
        <v>961282</v>
      </c>
      <c r="D56" s="12"/>
      <c r="E56" s="12">
        <v>78854918071</v>
      </c>
      <c r="F56" s="12"/>
      <c r="G56" s="12">
        <v>84854894204</v>
      </c>
      <c r="H56" s="12"/>
      <c r="I56" s="12">
        <f t="shared" si="0"/>
        <v>-5999976133</v>
      </c>
      <c r="J56" s="12"/>
      <c r="K56" s="12">
        <v>961282</v>
      </c>
      <c r="L56" s="12"/>
      <c r="M56" s="12">
        <v>78854918070</v>
      </c>
      <c r="N56" s="12"/>
      <c r="O56" s="12">
        <v>88685743754</v>
      </c>
      <c r="P56" s="12"/>
      <c r="Q56" s="12">
        <f t="shared" si="1"/>
        <v>-9830825684</v>
      </c>
    </row>
    <row r="57" spans="1:17" x14ac:dyDescent="0.55000000000000004">
      <c r="A57" s="3" t="s">
        <v>49</v>
      </c>
      <c r="C57" s="12">
        <v>1788784</v>
      </c>
      <c r="D57" s="12"/>
      <c r="E57" s="12">
        <v>56455968342</v>
      </c>
      <c r="F57" s="12"/>
      <c r="G57" s="12">
        <v>62999526248</v>
      </c>
      <c r="H57" s="12"/>
      <c r="I57" s="12">
        <f t="shared" si="0"/>
        <v>-6543557906</v>
      </c>
      <c r="J57" s="12"/>
      <c r="K57" s="12">
        <v>1788784</v>
      </c>
      <c r="L57" s="12"/>
      <c r="M57" s="12">
        <v>56455968342</v>
      </c>
      <c r="N57" s="12"/>
      <c r="O57" s="12">
        <v>70432154521</v>
      </c>
      <c r="P57" s="12"/>
      <c r="Q57" s="12">
        <f t="shared" si="1"/>
        <v>-13976186179</v>
      </c>
    </row>
    <row r="58" spans="1:17" x14ac:dyDescent="0.55000000000000004">
      <c r="A58" s="3" t="s">
        <v>20</v>
      </c>
      <c r="C58" s="12">
        <v>480098</v>
      </c>
      <c r="D58" s="12"/>
      <c r="E58" s="12">
        <v>45108858725</v>
      </c>
      <c r="F58" s="12"/>
      <c r="G58" s="12">
        <v>45772224294</v>
      </c>
      <c r="H58" s="12"/>
      <c r="I58" s="12">
        <f t="shared" si="0"/>
        <v>-663365569</v>
      </c>
      <c r="J58" s="12"/>
      <c r="K58" s="12">
        <v>480098</v>
      </c>
      <c r="L58" s="12"/>
      <c r="M58" s="12">
        <v>45108858725</v>
      </c>
      <c r="N58" s="12"/>
      <c r="O58" s="12">
        <v>49843093581</v>
      </c>
      <c r="P58" s="12"/>
      <c r="Q58" s="12">
        <f t="shared" si="1"/>
        <v>-4734234856</v>
      </c>
    </row>
    <row r="59" spans="1:17" x14ac:dyDescent="0.55000000000000004">
      <c r="A59" s="3" t="s">
        <v>58</v>
      </c>
      <c r="C59" s="12">
        <v>5007418</v>
      </c>
      <c r="D59" s="12"/>
      <c r="E59" s="12">
        <v>89796334486</v>
      </c>
      <c r="F59" s="12"/>
      <c r="G59" s="12">
        <v>97362322758</v>
      </c>
      <c r="H59" s="12"/>
      <c r="I59" s="12">
        <f t="shared" si="0"/>
        <v>-7565988272</v>
      </c>
      <c r="J59" s="12"/>
      <c r="K59" s="12">
        <v>5007418</v>
      </c>
      <c r="L59" s="12"/>
      <c r="M59" s="12">
        <v>89796334486</v>
      </c>
      <c r="N59" s="12"/>
      <c r="O59" s="12">
        <v>107807253882</v>
      </c>
      <c r="P59" s="12"/>
      <c r="Q59" s="12">
        <f t="shared" si="1"/>
        <v>-18010919396</v>
      </c>
    </row>
    <row r="60" spans="1:17" x14ac:dyDescent="0.55000000000000004">
      <c r="A60" s="3" t="s">
        <v>17</v>
      </c>
      <c r="C60" s="12">
        <v>1700000</v>
      </c>
      <c r="D60" s="12"/>
      <c r="E60" s="12">
        <v>35369293050</v>
      </c>
      <c r="F60" s="12"/>
      <c r="G60" s="12">
        <v>38664568800</v>
      </c>
      <c r="H60" s="12"/>
      <c r="I60" s="12">
        <f t="shared" si="0"/>
        <v>-3295275750</v>
      </c>
      <c r="J60" s="12"/>
      <c r="K60" s="12">
        <v>1700000</v>
      </c>
      <c r="L60" s="12"/>
      <c r="M60" s="12">
        <v>35369293050</v>
      </c>
      <c r="N60" s="12"/>
      <c r="O60" s="12">
        <v>38864031915</v>
      </c>
      <c r="P60" s="12"/>
      <c r="Q60" s="12">
        <f t="shared" si="1"/>
        <v>-3494738865</v>
      </c>
    </row>
    <row r="61" spans="1:17" x14ac:dyDescent="0.55000000000000004">
      <c r="A61" s="3" t="s">
        <v>35</v>
      </c>
      <c r="C61" s="12">
        <v>0</v>
      </c>
      <c r="D61" s="12"/>
      <c r="E61" s="12">
        <v>0</v>
      </c>
      <c r="F61" s="12"/>
      <c r="G61" s="12">
        <v>-921845349</v>
      </c>
      <c r="H61" s="12"/>
      <c r="I61" s="12">
        <f t="shared" si="0"/>
        <v>921845349</v>
      </c>
      <c r="J61" s="12"/>
      <c r="K61" s="12">
        <v>0</v>
      </c>
      <c r="L61" s="12"/>
      <c r="M61" s="12">
        <v>0</v>
      </c>
      <c r="N61" s="12"/>
      <c r="O61" s="12">
        <v>0</v>
      </c>
      <c r="P61" s="12"/>
      <c r="Q61" s="12">
        <f t="shared" si="1"/>
        <v>0</v>
      </c>
    </row>
    <row r="62" spans="1:17" x14ac:dyDescent="0.55000000000000004">
      <c r="A62" s="3" t="s">
        <v>60</v>
      </c>
      <c r="C62" s="12">
        <v>0</v>
      </c>
      <c r="D62" s="12"/>
      <c r="E62" s="12">
        <v>0</v>
      </c>
      <c r="F62" s="12"/>
      <c r="G62" s="12">
        <v>-2659520281</v>
      </c>
      <c r="H62" s="12"/>
      <c r="I62" s="12">
        <f t="shared" si="0"/>
        <v>2659520281</v>
      </c>
      <c r="J62" s="12"/>
      <c r="K62" s="12">
        <v>0</v>
      </c>
      <c r="L62" s="12"/>
      <c r="M62" s="12">
        <v>0</v>
      </c>
      <c r="N62" s="12"/>
      <c r="O62" s="12">
        <v>0</v>
      </c>
      <c r="P62" s="12"/>
      <c r="Q62" s="12">
        <f t="shared" si="1"/>
        <v>0</v>
      </c>
    </row>
    <row r="63" spans="1:17" x14ac:dyDescent="0.55000000000000004">
      <c r="A63" s="3" t="s">
        <v>89</v>
      </c>
      <c r="C63" s="12">
        <v>2752</v>
      </c>
      <c r="D63" s="12"/>
      <c r="E63" s="12">
        <v>2627303938</v>
      </c>
      <c r="F63" s="12"/>
      <c r="G63" s="12">
        <v>2586834859</v>
      </c>
      <c r="H63" s="12"/>
      <c r="I63" s="12">
        <f t="shared" si="0"/>
        <v>40469079</v>
      </c>
      <c r="J63" s="12"/>
      <c r="K63" s="12">
        <v>2752</v>
      </c>
      <c r="L63" s="12"/>
      <c r="M63" s="12">
        <v>2627303938</v>
      </c>
      <c r="N63" s="12"/>
      <c r="O63" s="12">
        <v>2558241258</v>
      </c>
      <c r="P63" s="12"/>
      <c r="Q63" s="12">
        <f t="shared" si="1"/>
        <v>69062680</v>
      </c>
    </row>
    <row r="64" spans="1:17" x14ac:dyDescent="0.55000000000000004">
      <c r="A64" s="3" t="s">
        <v>98</v>
      </c>
      <c r="C64" s="12">
        <v>6728</v>
      </c>
      <c r="D64" s="12"/>
      <c r="E64" s="12">
        <v>6584724398</v>
      </c>
      <c r="F64" s="12"/>
      <c r="G64" s="12">
        <v>6475905269</v>
      </c>
      <c r="H64" s="12"/>
      <c r="I64" s="12">
        <f t="shared" si="0"/>
        <v>108819129</v>
      </c>
      <c r="J64" s="12"/>
      <c r="K64" s="12">
        <v>6728</v>
      </c>
      <c r="L64" s="12"/>
      <c r="M64" s="12">
        <v>6584724398</v>
      </c>
      <c r="N64" s="12"/>
      <c r="O64" s="12">
        <v>6360836961</v>
      </c>
      <c r="P64" s="12"/>
      <c r="Q64" s="12">
        <f t="shared" si="1"/>
        <v>223887437</v>
      </c>
    </row>
    <row r="65" spans="1:17" x14ac:dyDescent="0.55000000000000004">
      <c r="A65" s="3" t="s">
        <v>101</v>
      </c>
      <c r="C65" s="12">
        <v>8571</v>
      </c>
      <c r="D65" s="12"/>
      <c r="E65" s="12">
        <v>8449482824</v>
      </c>
      <c r="F65" s="12"/>
      <c r="G65" s="12">
        <v>8315053917</v>
      </c>
      <c r="H65" s="12"/>
      <c r="I65" s="12">
        <f t="shared" si="0"/>
        <v>134428907</v>
      </c>
      <c r="J65" s="12"/>
      <c r="K65" s="12">
        <v>8571</v>
      </c>
      <c r="L65" s="12"/>
      <c r="M65" s="12">
        <v>8449482824</v>
      </c>
      <c r="N65" s="12"/>
      <c r="O65" s="12">
        <v>8162123574</v>
      </c>
      <c r="P65" s="12"/>
      <c r="Q65" s="12">
        <f t="shared" si="1"/>
        <v>287359250</v>
      </c>
    </row>
    <row r="66" spans="1:17" x14ac:dyDescent="0.55000000000000004">
      <c r="A66" s="3" t="s">
        <v>104</v>
      </c>
      <c r="C66" s="12">
        <v>574</v>
      </c>
      <c r="D66" s="12"/>
      <c r="E66" s="12">
        <v>555973191</v>
      </c>
      <c r="F66" s="12"/>
      <c r="G66" s="12">
        <v>546088981</v>
      </c>
      <c r="H66" s="12"/>
      <c r="I66" s="12">
        <f t="shared" si="0"/>
        <v>9884210</v>
      </c>
      <c r="J66" s="12"/>
      <c r="K66" s="12">
        <v>574</v>
      </c>
      <c r="L66" s="12"/>
      <c r="M66" s="12">
        <v>555973191</v>
      </c>
      <c r="N66" s="12"/>
      <c r="O66" s="12">
        <v>539462204</v>
      </c>
      <c r="P66" s="12"/>
      <c r="Q66" s="12">
        <f t="shared" si="1"/>
        <v>16510987</v>
      </c>
    </row>
    <row r="67" spans="1:17" x14ac:dyDescent="0.55000000000000004">
      <c r="A67" s="3" t="s">
        <v>95</v>
      </c>
      <c r="C67" s="12">
        <v>78542</v>
      </c>
      <c r="D67" s="12"/>
      <c r="E67" s="12">
        <v>63084886781</v>
      </c>
      <c r="F67" s="12"/>
      <c r="G67" s="12">
        <v>62258067951</v>
      </c>
      <c r="H67" s="12"/>
      <c r="I67" s="12">
        <f t="shared" si="0"/>
        <v>826818830</v>
      </c>
      <c r="J67" s="12"/>
      <c r="K67" s="12">
        <v>78542</v>
      </c>
      <c r="L67" s="12"/>
      <c r="M67" s="12">
        <v>63084886781</v>
      </c>
      <c r="N67" s="12"/>
      <c r="O67" s="12">
        <v>61316834169</v>
      </c>
      <c r="P67" s="12"/>
      <c r="Q67" s="12">
        <f t="shared" si="1"/>
        <v>1768052612</v>
      </c>
    </row>
    <row r="68" spans="1:17" x14ac:dyDescent="0.55000000000000004">
      <c r="A68" s="3" t="s">
        <v>113</v>
      </c>
      <c r="C68" s="12">
        <v>86716</v>
      </c>
      <c r="D68" s="12"/>
      <c r="E68" s="12">
        <v>77332750677</v>
      </c>
      <c r="F68" s="12"/>
      <c r="G68" s="12">
        <v>76000167332</v>
      </c>
      <c r="H68" s="12"/>
      <c r="I68" s="12">
        <f t="shared" si="0"/>
        <v>1332583345</v>
      </c>
      <c r="J68" s="12"/>
      <c r="K68" s="12">
        <v>86716</v>
      </c>
      <c r="L68" s="12"/>
      <c r="M68" s="12">
        <v>77332750677</v>
      </c>
      <c r="N68" s="12"/>
      <c r="O68" s="12">
        <v>74866734534</v>
      </c>
      <c r="P68" s="12"/>
      <c r="Q68" s="12">
        <f t="shared" si="1"/>
        <v>2466016143</v>
      </c>
    </row>
    <row r="69" spans="1:17" x14ac:dyDescent="0.55000000000000004">
      <c r="A69" s="3" t="s">
        <v>125</v>
      </c>
      <c r="C69" s="12">
        <v>1000</v>
      </c>
      <c r="D69" s="12"/>
      <c r="E69" s="12">
        <v>1073270434</v>
      </c>
      <c r="F69" s="12"/>
      <c r="G69" s="12">
        <v>1042511010</v>
      </c>
      <c r="H69" s="12"/>
      <c r="I69" s="12">
        <f t="shared" si="0"/>
        <v>30759424</v>
      </c>
      <c r="J69" s="12"/>
      <c r="K69" s="12">
        <v>1000</v>
      </c>
      <c r="L69" s="12"/>
      <c r="M69" s="12">
        <v>1073270434</v>
      </c>
      <c r="N69" s="12"/>
      <c r="O69" s="12">
        <v>1042511010</v>
      </c>
      <c r="P69" s="12"/>
      <c r="Q69" s="12">
        <f t="shared" si="1"/>
        <v>30759424</v>
      </c>
    </row>
    <row r="70" spans="1:17" x14ac:dyDescent="0.55000000000000004">
      <c r="A70" s="3" t="s">
        <v>92</v>
      </c>
      <c r="C70" s="12">
        <v>23636</v>
      </c>
      <c r="D70" s="12"/>
      <c r="E70" s="12">
        <v>19061223946</v>
      </c>
      <c r="F70" s="12"/>
      <c r="G70" s="12">
        <v>18892611653</v>
      </c>
      <c r="H70" s="12"/>
      <c r="I70" s="12">
        <f t="shared" si="0"/>
        <v>168612293</v>
      </c>
      <c r="J70" s="12"/>
      <c r="K70" s="12">
        <v>23636</v>
      </c>
      <c r="L70" s="12"/>
      <c r="M70" s="12">
        <v>19061223946</v>
      </c>
      <c r="N70" s="12"/>
      <c r="O70" s="12">
        <v>18707858897</v>
      </c>
      <c r="P70" s="12"/>
      <c r="Q70" s="12">
        <f t="shared" si="1"/>
        <v>353365049</v>
      </c>
    </row>
    <row r="71" spans="1:17" x14ac:dyDescent="0.55000000000000004">
      <c r="A71" s="3" t="s">
        <v>107</v>
      </c>
      <c r="C71" s="12">
        <v>938</v>
      </c>
      <c r="D71" s="12"/>
      <c r="E71" s="12">
        <v>896395720</v>
      </c>
      <c r="F71" s="12"/>
      <c r="G71" s="12">
        <v>881280714</v>
      </c>
      <c r="H71" s="12"/>
      <c r="I71" s="12">
        <f t="shared" si="0"/>
        <v>15115006</v>
      </c>
      <c r="J71" s="12"/>
      <c r="K71" s="12">
        <v>938</v>
      </c>
      <c r="L71" s="12"/>
      <c r="M71" s="12">
        <v>896395720</v>
      </c>
      <c r="N71" s="12"/>
      <c r="O71" s="12">
        <v>865762442</v>
      </c>
      <c r="P71" s="12"/>
      <c r="Q71" s="12">
        <f t="shared" si="1"/>
        <v>30633278</v>
      </c>
    </row>
    <row r="72" spans="1:17" x14ac:dyDescent="0.55000000000000004">
      <c r="A72" s="3" t="s">
        <v>110</v>
      </c>
      <c r="C72" s="12">
        <v>74709</v>
      </c>
      <c r="D72" s="12"/>
      <c r="E72" s="12">
        <v>67954193819</v>
      </c>
      <c r="F72" s="12"/>
      <c r="G72" s="12">
        <v>66851464758</v>
      </c>
      <c r="H72" s="12"/>
      <c r="I72" s="12">
        <f t="shared" si="0"/>
        <v>1102729061</v>
      </c>
      <c r="J72" s="12"/>
      <c r="K72" s="12">
        <v>74709</v>
      </c>
      <c r="L72" s="12"/>
      <c r="M72" s="12">
        <v>67954193819</v>
      </c>
      <c r="N72" s="12"/>
      <c r="O72" s="12">
        <v>65983877002</v>
      </c>
      <c r="P72" s="12"/>
      <c r="Q72" s="12">
        <f t="shared" si="1"/>
        <v>1970316817</v>
      </c>
    </row>
    <row r="73" spans="1:17" x14ac:dyDescent="0.55000000000000004">
      <c r="A73" s="3" t="s">
        <v>86</v>
      </c>
      <c r="C73" s="12">
        <v>48210</v>
      </c>
      <c r="D73" s="12"/>
      <c r="E73" s="12">
        <v>42290678594</v>
      </c>
      <c r="F73" s="12"/>
      <c r="G73" s="12">
        <v>41343482714</v>
      </c>
      <c r="H73" s="12"/>
      <c r="I73" s="12">
        <f t="shared" ref="I73:I78" si="2">E73-G73</f>
        <v>947195880</v>
      </c>
      <c r="J73" s="12"/>
      <c r="K73" s="12">
        <v>48210</v>
      </c>
      <c r="L73" s="12"/>
      <c r="M73" s="12">
        <v>42290678594</v>
      </c>
      <c r="N73" s="12"/>
      <c r="O73" s="12">
        <v>40873706097</v>
      </c>
      <c r="P73" s="12"/>
      <c r="Q73" s="12">
        <f t="shared" ref="Q73:Q78" si="3">M73-O73</f>
        <v>1416972497</v>
      </c>
    </row>
    <row r="74" spans="1:17" x14ac:dyDescent="0.55000000000000004">
      <c r="A74" s="3" t="s">
        <v>79</v>
      </c>
      <c r="C74" s="12">
        <v>19845</v>
      </c>
      <c r="D74" s="12"/>
      <c r="E74" s="12">
        <v>17500811977</v>
      </c>
      <c r="F74" s="12"/>
      <c r="G74" s="12">
        <v>17302140008</v>
      </c>
      <c r="H74" s="12"/>
      <c r="I74" s="12">
        <f t="shared" si="2"/>
        <v>198671969</v>
      </c>
      <c r="J74" s="12"/>
      <c r="K74" s="12">
        <v>19845</v>
      </c>
      <c r="L74" s="12"/>
      <c r="M74" s="12">
        <v>17500811977</v>
      </c>
      <c r="N74" s="12"/>
      <c r="O74" s="12">
        <v>17340275185</v>
      </c>
      <c r="P74" s="12"/>
      <c r="Q74" s="12">
        <f t="shared" si="3"/>
        <v>160536792</v>
      </c>
    </row>
    <row r="75" spans="1:17" x14ac:dyDescent="0.55000000000000004">
      <c r="A75" s="3" t="s">
        <v>116</v>
      </c>
      <c r="C75" s="12">
        <v>1000</v>
      </c>
      <c r="D75" s="12"/>
      <c r="E75" s="12">
        <v>999817759</v>
      </c>
      <c r="F75" s="12"/>
      <c r="G75" s="12">
        <v>992320109</v>
      </c>
      <c r="H75" s="12"/>
      <c r="I75" s="12">
        <f t="shared" si="2"/>
        <v>7497650</v>
      </c>
      <c r="J75" s="12"/>
      <c r="K75" s="12">
        <v>1000</v>
      </c>
      <c r="L75" s="12"/>
      <c r="M75" s="12">
        <v>999817759</v>
      </c>
      <c r="N75" s="12"/>
      <c r="O75" s="12">
        <v>999818750</v>
      </c>
      <c r="P75" s="12"/>
      <c r="Q75" s="12">
        <f t="shared" si="3"/>
        <v>-991</v>
      </c>
    </row>
    <row r="76" spans="1:17" x14ac:dyDescent="0.55000000000000004">
      <c r="A76" s="3" t="s">
        <v>122</v>
      </c>
      <c r="C76" s="12">
        <v>500000</v>
      </c>
      <c r="D76" s="12"/>
      <c r="E76" s="12">
        <v>492405735281</v>
      </c>
      <c r="F76" s="12"/>
      <c r="G76" s="12">
        <v>492410734375</v>
      </c>
      <c r="H76" s="12"/>
      <c r="I76" s="12">
        <f t="shared" si="2"/>
        <v>-4999094</v>
      </c>
      <c r="J76" s="12"/>
      <c r="K76" s="12">
        <v>500000</v>
      </c>
      <c r="L76" s="12"/>
      <c r="M76" s="12">
        <v>492405735281</v>
      </c>
      <c r="N76" s="12"/>
      <c r="O76" s="12">
        <v>479913000000</v>
      </c>
      <c r="P76" s="12"/>
      <c r="Q76" s="12">
        <f t="shared" si="3"/>
        <v>12492735281</v>
      </c>
    </row>
    <row r="77" spans="1:17" x14ac:dyDescent="0.55000000000000004">
      <c r="A77" s="3" t="s">
        <v>128</v>
      </c>
      <c r="C77" s="12">
        <v>20000</v>
      </c>
      <c r="D77" s="12"/>
      <c r="E77" s="12">
        <v>17084308210</v>
      </c>
      <c r="F77" s="12"/>
      <c r="G77" s="12">
        <v>16178273214</v>
      </c>
      <c r="H77" s="12"/>
      <c r="I77" s="12">
        <f>E77-G77</f>
        <v>906034996</v>
      </c>
      <c r="J77" s="12"/>
      <c r="K77" s="12">
        <v>20000</v>
      </c>
      <c r="L77" s="12"/>
      <c r="M77" s="12">
        <v>17084308210</v>
      </c>
      <c r="N77" s="12"/>
      <c r="O77" s="12">
        <v>16951247028</v>
      </c>
      <c r="P77" s="12"/>
      <c r="Q77" s="12">
        <f t="shared" si="3"/>
        <v>133061182</v>
      </c>
    </row>
    <row r="78" spans="1:17" x14ac:dyDescent="0.55000000000000004">
      <c r="A78" s="3" t="s">
        <v>83</v>
      </c>
      <c r="C78" s="12">
        <v>0</v>
      </c>
      <c r="D78" s="12"/>
      <c r="E78" s="12">
        <v>0</v>
      </c>
      <c r="F78" s="12"/>
      <c r="G78" s="12">
        <v>957366849</v>
      </c>
      <c r="H78" s="12"/>
      <c r="I78" s="12">
        <f t="shared" si="2"/>
        <v>-957366849</v>
      </c>
      <c r="J78" s="12"/>
      <c r="K78" s="12">
        <v>0</v>
      </c>
      <c r="L78" s="12"/>
      <c r="M78" s="12">
        <v>0</v>
      </c>
      <c r="N78" s="12"/>
      <c r="O78" s="12">
        <v>0</v>
      </c>
      <c r="P78" s="12"/>
      <c r="Q78" s="12">
        <f t="shared" si="3"/>
        <v>0</v>
      </c>
    </row>
    <row r="79" spans="1:17" ht="24.75" thickBot="1" x14ac:dyDescent="0.6">
      <c r="C79" s="12"/>
      <c r="D79" s="12"/>
      <c r="E79" s="13">
        <f>SUM(E8:E78)</f>
        <v>2630765701368</v>
      </c>
      <c r="F79" s="12"/>
      <c r="G79" s="13">
        <f>SUM(G8:G78)</f>
        <v>2716530379862</v>
      </c>
      <c r="H79" s="12"/>
      <c r="I79" s="13">
        <f>SUM(I8:I78)</f>
        <v>-85764678494</v>
      </c>
      <c r="J79" s="12"/>
      <c r="K79" s="12"/>
      <c r="L79" s="12"/>
      <c r="M79" s="13">
        <f>SUM(M8:M78)</f>
        <v>2630765701368</v>
      </c>
      <c r="N79" s="12"/>
      <c r="O79" s="13">
        <f>SUM(O8:O78)</f>
        <v>2830615407550</v>
      </c>
      <c r="P79" s="12"/>
      <c r="Q79" s="13">
        <f>SUM(Q8:Q78)</f>
        <v>-199849706182</v>
      </c>
    </row>
    <row r="80" spans="1:17" ht="25.5" customHeight="1" thickTop="1" x14ac:dyDescent="0.55000000000000004"/>
    <row r="81" spans="4:17" x14ac:dyDescent="0.55000000000000004">
      <c r="E81" s="12"/>
      <c r="F81" s="12"/>
      <c r="G81" s="12"/>
      <c r="H81" s="12"/>
      <c r="I81" s="12"/>
      <c r="M81" s="12"/>
      <c r="N81" s="12"/>
      <c r="O81" s="12"/>
      <c r="P81" s="12"/>
      <c r="Q81" s="24"/>
    </row>
    <row r="82" spans="4:17" x14ac:dyDescent="0.55000000000000004">
      <c r="I82" s="4"/>
      <c r="K82" s="12"/>
      <c r="L82" s="12"/>
      <c r="M82" s="12"/>
      <c r="N82" s="12"/>
      <c r="O82" s="12"/>
      <c r="P82" s="12"/>
      <c r="Q82" s="24"/>
    </row>
    <row r="83" spans="4:17" x14ac:dyDescent="0.55000000000000004">
      <c r="I83" s="4"/>
      <c r="M83" s="4"/>
      <c r="N83" s="4"/>
      <c r="O83" s="4"/>
      <c r="P83" s="4"/>
      <c r="Q83" s="25"/>
    </row>
    <row r="84" spans="4:17" x14ac:dyDescent="0.55000000000000004">
      <c r="I84" s="4"/>
      <c r="N84" s="12"/>
      <c r="O84" s="12"/>
      <c r="P84" s="12"/>
      <c r="Q84" s="24"/>
    </row>
    <row r="85" spans="4:17" x14ac:dyDescent="0.55000000000000004">
      <c r="D85" s="12"/>
      <c r="E85" s="12"/>
      <c r="F85" s="12"/>
      <c r="G85" s="12"/>
      <c r="H85" s="12"/>
      <c r="I85" s="12"/>
      <c r="Q85" s="12"/>
    </row>
    <row r="86" spans="4:17" x14ac:dyDescent="0.55000000000000004">
      <c r="I86" s="4"/>
      <c r="Q86" s="14"/>
    </row>
    <row r="87" spans="4:17" x14ac:dyDescent="0.55000000000000004">
      <c r="I87" s="4"/>
    </row>
    <row r="88" spans="4:17" x14ac:dyDescent="0.55000000000000004">
      <c r="I88" s="1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30"/>
  <sheetViews>
    <sheetView rightToLeft="1" topLeftCell="A4" workbookViewId="0">
      <selection activeCell="Q26" sqref="Q23:Q26"/>
    </sheetView>
  </sheetViews>
  <sheetFormatPr defaultRowHeight="24" x14ac:dyDescent="0.55000000000000004"/>
  <cols>
    <col min="1" max="1" width="30.140625" style="3" bestFit="1" customWidth="1"/>
    <col min="2" max="2" width="1" style="3" customWidth="1"/>
    <col min="3" max="3" width="10.85546875" style="3" bestFit="1" customWidth="1"/>
    <col min="4" max="4" width="1" style="3" customWidth="1"/>
    <col min="5" max="5" width="17.42578125" style="3" bestFit="1" customWidth="1"/>
    <col min="6" max="6" width="1" style="3" customWidth="1"/>
    <col min="7" max="7" width="17.42578125" style="3" bestFit="1" customWidth="1"/>
    <col min="8" max="8" width="1" style="3" customWidth="1"/>
    <col min="9" max="9" width="29.7109375" style="3" bestFit="1" customWidth="1"/>
    <col min="10" max="10" width="1" style="3" customWidth="1"/>
    <col min="11" max="11" width="11.42578125" style="3" bestFit="1" customWidth="1"/>
    <col min="12" max="12" width="1" style="3" customWidth="1"/>
    <col min="13" max="13" width="17.42578125" style="3" bestFit="1" customWidth="1"/>
    <col min="14" max="14" width="1" style="3" customWidth="1"/>
    <col min="15" max="15" width="20.5703125" style="3" bestFit="1" customWidth="1"/>
    <col min="16" max="16" width="1" style="3" customWidth="1"/>
    <col min="17" max="17" width="29.7109375" style="3" bestFit="1" customWidth="1"/>
    <col min="18" max="18" width="1" style="3" customWidth="1"/>
    <col min="19" max="19" width="9.140625" style="3" customWidth="1"/>
    <col min="20" max="16384" width="9.140625" style="3"/>
  </cols>
  <sheetData>
    <row r="2" spans="1:17" ht="24.75" x14ac:dyDescent="0.55000000000000004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24.75" x14ac:dyDescent="0.55000000000000004">
      <c r="A3" s="42" t="s">
        <v>147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24.75" x14ac:dyDescent="0.55000000000000004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6" spans="1:17" ht="24.75" x14ac:dyDescent="0.55000000000000004">
      <c r="A6" s="40" t="s">
        <v>3</v>
      </c>
      <c r="C6" s="41" t="s">
        <v>149</v>
      </c>
      <c r="D6" s="41" t="s">
        <v>149</v>
      </c>
      <c r="E6" s="41" t="s">
        <v>149</v>
      </c>
      <c r="F6" s="41" t="s">
        <v>149</v>
      </c>
      <c r="G6" s="41" t="s">
        <v>149</v>
      </c>
      <c r="H6" s="41" t="s">
        <v>149</v>
      </c>
      <c r="I6" s="41" t="s">
        <v>149</v>
      </c>
      <c r="K6" s="41" t="s">
        <v>150</v>
      </c>
      <c r="L6" s="41" t="s">
        <v>150</v>
      </c>
      <c r="M6" s="41" t="s">
        <v>150</v>
      </c>
      <c r="N6" s="41" t="s">
        <v>150</v>
      </c>
      <c r="O6" s="41" t="s">
        <v>150</v>
      </c>
      <c r="P6" s="41" t="s">
        <v>150</v>
      </c>
      <c r="Q6" s="41" t="s">
        <v>150</v>
      </c>
    </row>
    <row r="7" spans="1:17" ht="24.75" x14ac:dyDescent="0.55000000000000004">
      <c r="A7" s="41" t="s">
        <v>3</v>
      </c>
      <c r="C7" s="41" t="s">
        <v>7</v>
      </c>
      <c r="E7" s="41" t="s">
        <v>168</v>
      </c>
      <c r="G7" s="41" t="s">
        <v>169</v>
      </c>
      <c r="I7" s="41" t="s">
        <v>171</v>
      </c>
      <c r="K7" s="41" t="s">
        <v>7</v>
      </c>
      <c r="M7" s="41" t="s">
        <v>168</v>
      </c>
      <c r="O7" s="41" t="s">
        <v>169</v>
      </c>
      <c r="Q7" s="41" t="s">
        <v>171</v>
      </c>
    </row>
    <row r="8" spans="1:17" x14ac:dyDescent="0.55000000000000004">
      <c r="A8" s="3" t="s">
        <v>48</v>
      </c>
      <c r="C8" s="12">
        <v>22020</v>
      </c>
      <c r="D8" s="12"/>
      <c r="E8" s="12">
        <v>413701745</v>
      </c>
      <c r="F8" s="12"/>
      <c r="G8" s="12">
        <v>295513089</v>
      </c>
      <c r="H8" s="12"/>
      <c r="I8" s="12">
        <v>118188656</v>
      </c>
      <c r="J8" s="12"/>
      <c r="K8" s="12">
        <v>22020</v>
      </c>
      <c r="L8" s="12"/>
      <c r="M8" s="12">
        <v>413701745</v>
      </c>
      <c r="N8" s="12"/>
      <c r="O8" s="12">
        <v>295513089</v>
      </c>
      <c r="P8" s="12"/>
      <c r="Q8" s="12">
        <v>118188656</v>
      </c>
    </row>
    <row r="9" spans="1:17" x14ac:dyDescent="0.55000000000000004">
      <c r="A9" s="3" t="s">
        <v>54</v>
      </c>
      <c r="C9" s="12">
        <v>216873</v>
      </c>
      <c r="D9" s="12"/>
      <c r="E9" s="12">
        <v>3353346971</v>
      </c>
      <c r="F9" s="12"/>
      <c r="G9" s="12">
        <v>3226117816</v>
      </c>
      <c r="H9" s="12"/>
      <c r="I9" s="12">
        <v>127229155</v>
      </c>
      <c r="J9" s="12"/>
      <c r="K9" s="12">
        <v>216873</v>
      </c>
      <c r="L9" s="12"/>
      <c r="M9" s="12">
        <v>3353346971</v>
      </c>
      <c r="N9" s="12"/>
      <c r="O9" s="12">
        <v>3226117816</v>
      </c>
      <c r="P9" s="12"/>
      <c r="Q9" s="12">
        <v>127229155</v>
      </c>
    </row>
    <row r="10" spans="1:17" x14ac:dyDescent="0.55000000000000004">
      <c r="A10" s="3" t="s">
        <v>60</v>
      </c>
      <c r="C10" s="12">
        <v>233622</v>
      </c>
      <c r="D10" s="12"/>
      <c r="E10" s="12">
        <v>33172637505</v>
      </c>
      <c r="F10" s="12"/>
      <c r="G10" s="12">
        <v>33879622358</v>
      </c>
      <c r="H10" s="12"/>
      <c r="I10" s="12">
        <v>-706984853</v>
      </c>
      <c r="J10" s="12"/>
      <c r="K10" s="12">
        <v>233622</v>
      </c>
      <c r="L10" s="12"/>
      <c r="M10" s="12">
        <v>33172637505</v>
      </c>
      <c r="N10" s="12"/>
      <c r="O10" s="12">
        <v>33879622358</v>
      </c>
      <c r="P10" s="12"/>
      <c r="Q10" s="12">
        <v>-706984853</v>
      </c>
    </row>
    <row r="11" spans="1:17" x14ac:dyDescent="0.55000000000000004">
      <c r="A11" s="3" t="s">
        <v>26</v>
      </c>
      <c r="C11" s="12">
        <v>244873</v>
      </c>
      <c r="D11" s="12"/>
      <c r="E11" s="12">
        <v>12457236497</v>
      </c>
      <c r="F11" s="12"/>
      <c r="G11" s="12">
        <v>14198563249</v>
      </c>
      <c r="H11" s="12"/>
      <c r="I11" s="12">
        <v>-1741326752</v>
      </c>
      <c r="J11" s="12"/>
      <c r="K11" s="12">
        <v>244873</v>
      </c>
      <c r="L11" s="12"/>
      <c r="M11" s="12">
        <v>12457236497</v>
      </c>
      <c r="N11" s="12"/>
      <c r="O11" s="12">
        <v>14198563249</v>
      </c>
      <c r="P11" s="12"/>
      <c r="Q11" s="12">
        <v>-1741326752</v>
      </c>
    </row>
    <row r="12" spans="1:17" x14ac:dyDescent="0.55000000000000004">
      <c r="A12" s="3" t="s">
        <v>35</v>
      </c>
      <c r="C12" s="12">
        <v>799451</v>
      </c>
      <c r="D12" s="12"/>
      <c r="E12" s="12">
        <v>4359608502</v>
      </c>
      <c r="F12" s="12"/>
      <c r="G12" s="12">
        <v>5856896744</v>
      </c>
      <c r="H12" s="12"/>
      <c r="I12" s="12">
        <v>-1497288242</v>
      </c>
      <c r="J12" s="12"/>
      <c r="K12" s="12">
        <v>799451</v>
      </c>
      <c r="L12" s="12"/>
      <c r="M12" s="12">
        <v>4359608502</v>
      </c>
      <c r="N12" s="12"/>
      <c r="O12" s="12">
        <v>5856896744</v>
      </c>
      <c r="P12" s="12"/>
      <c r="Q12" s="12">
        <v>-1497288242</v>
      </c>
    </row>
    <row r="13" spans="1:17" x14ac:dyDescent="0.55000000000000004">
      <c r="A13" s="3" t="s">
        <v>25</v>
      </c>
      <c r="C13" s="12">
        <v>403784</v>
      </c>
      <c r="D13" s="12"/>
      <c r="E13" s="12">
        <v>23945454515</v>
      </c>
      <c r="F13" s="12"/>
      <c r="G13" s="12">
        <v>26009520058</v>
      </c>
      <c r="H13" s="12"/>
      <c r="I13" s="12">
        <v>-2064065543</v>
      </c>
      <c r="J13" s="12"/>
      <c r="K13" s="12">
        <v>403784</v>
      </c>
      <c r="L13" s="12"/>
      <c r="M13" s="12">
        <v>23945454515</v>
      </c>
      <c r="N13" s="12"/>
      <c r="O13" s="12">
        <v>26009520058</v>
      </c>
      <c r="P13" s="12"/>
      <c r="Q13" s="12">
        <v>-2064065543</v>
      </c>
    </row>
    <row r="14" spans="1:17" x14ac:dyDescent="0.55000000000000004">
      <c r="A14" s="3" t="s">
        <v>21</v>
      </c>
      <c r="C14" s="12">
        <v>2837581</v>
      </c>
      <c r="D14" s="12"/>
      <c r="E14" s="12">
        <v>24048913571</v>
      </c>
      <c r="F14" s="12"/>
      <c r="G14" s="12">
        <v>27906530535</v>
      </c>
      <c r="H14" s="12"/>
      <c r="I14" s="12">
        <v>-3857616964</v>
      </c>
      <c r="J14" s="12"/>
      <c r="K14" s="12">
        <v>2837581</v>
      </c>
      <c r="L14" s="12"/>
      <c r="M14" s="12">
        <v>24048913571</v>
      </c>
      <c r="N14" s="12"/>
      <c r="O14" s="12">
        <v>27906530535</v>
      </c>
      <c r="P14" s="12"/>
      <c r="Q14" s="12">
        <v>-3857616964</v>
      </c>
    </row>
    <row r="15" spans="1:17" x14ac:dyDescent="0.55000000000000004">
      <c r="A15" s="3" t="s">
        <v>59</v>
      </c>
      <c r="C15" s="12">
        <v>754944</v>
      </c>
      <c r="D15" s="12"/>
      <c r="E15" s="12">
        <v>7413546116</v>
      </c>
      <c r="F15" s="12"/>
      <c r="G15" s="12">
        <v>7879746873</v>
      </c>
      <c r="H15" s="12"/>
      <c r="I15" s="12">
        <v>-466200757</v>
      </c>
      <c r="J15" s="12"/>
      <c r="K15" s="12">
        <v>762262</v>
      </c>
      <c r="L15" s="12"/>
      <c r="M15" s="12">
        <v>7487018150</v>
      </c>
      <c r="N15" s="12"/>
      <c r="O15" s="12">
        <v>7956128682</v>
      </c>
      <c r="P15" s="12"/>
      <c r="Q15" s="12">
        <v>-469110532</v>
      </c>
    </row>
    <row r="16" spans="1:17" x14ac:dyDescent="0.55000000000000004">
      <c r="A16" s="3" t="s">
        <v>55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v>0</v>
      </c>
      <c r="J16" s="12"/>
      <c r="K16" s="12">
        <v>2323110</v>
      </c>
      <c r="L16" s="12"/>
      <c r="M16" s="12">
        <v>21193108468</v>
      </c>
      <c r="N16" s="12"/>
      <c r="O16" s="12">
        <v>25402162374</v>
      </c>
      <c r="P16" s="12"/>
      <c r="Q16" s="12">
        <v>-4209053906</v>
      </c>
    </row>
    <row r="17" spans="1:17" x14ac:dyDescent="0.55000000000000004">
      <c r="A17" s="3" t="s">
        <v>172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v>0</v>
      </c>
      <c r="J17" s="12"/>
      <c r="K17" s="12">
        <v>114343</v>
      </c>
      <c r="L17" s="12"/>
      <c r="M17" s="12">
        <v>4226574652</v>
      </c>
      <c r="N17" s="12"/>
      <c r="O17" s="12">
        <v>3479213996</v>
      </c>
      <c r="P17" s="12"/>
      <c r="Q17" s="12">
        <v>747360656</v>
      </c>
    </row>
    <row r="18" spans="1:17" x14ac:dyDescent="0.55000000000000004">
      <c r="A18" s="3" t="s">
        <v>128</v>
      </c>
      <c r="C18" s="12">
        <v>180000</v>
      </c>
      <c r="D18" s="12"/>
      <c r="E18" s="12">
        <v>152625746053</v>
      </c>
      <c r="F18" s="12"/>
      <c r="G18" s="12">
        <v>152561223267</v>
      </c>
      <c r="H18" s="12"/>
      <c r="I18" s="12">
        <v>64522786</v>
      </c>
      <c r="J18" s="12"/>
      <c r="K18" s="12">
        <v>180000</v>
      </c>
      <c r="L18" s="12"/>
      <c r="M18" s="12">
        <v>152625746053</v>
      </c>
      <c r="N18" s="12"/>
      <c r="O18" s="12">
        <v>152561223267</v>
      </c>
      <c r="P18" s="12"/>
      <c r="Q18" s="12">
        <v>64522786</v>
      </c>
    </row>
    <row r="19" spans="1:17" x14ac:dyDescent="0.55000000000000004">
      <c r="A19" s="3" t="s">
        <v>86</v>
      </c>
      <c r="C19" s="12">
        <v>25000</v>
      </c>
      <c r="D19" s="12"/>
      <c r="E19" s="12">
        <v>21613505863</v>
      </c>
      <c r="F19" s="12"/>
      <c r="G19" s="12">
        <v>21195657591</v>
      </c>
      <c r="H19" s="12"/>
      <c r="I19" s="12">
        <v>417848272</v>
      </c>
      <c r="J19" s="12"/>
      <c r="K19" s="12">
        <v>35000</v>
      </c>
      <c r="L19" s="12"/>
      <c r="M19" s="12">
        <v>30211947113</v>
      </c>
      <c r="N19" s="12"/>
      <c r="O19" s="12">
        <v>29673920627</v>
      </c>
      <c r="P19" s="12"/>
      <c r="Q19" s="12">
        <v>538026486</v>
      </c>
    </row>
    <row r="20" spans="1:17" x14ac:dyDescent="0.55000000000000004">
      <c r="A20" s="3" t="s">
        <v>83</v>
      </c>
      <c r="C20" s="12">
        <v>89607</v>
      </c>
      <c r="D20" s="12"/>
      <c r="E20" s="12">
        <v>78393214983</v>
      </c>
      <c r="F20" s="12"/>
      <c r="G20" s="12">
        <v>76830346963</v>
      </c>
      <c r="H20" s="12"/>
      <c r="I20" s="12">
        <v>1562868020</v>
      </c>
      <c r="J20" s="12"/>
      <c r="K20" s="12">
        <v>199607</v>
      </c>
      <c r="L20" s="12"/>
      <c r="M20" s="12">
        <v>174155015020</v>
      </c>
      <c r="N20" s="12"/>
      <c r="O20" s="12">
        <v>171145949163</v>
      </c>
      <c r="P20" s="12"/>
      <c r="Q20" s="12">
        <v>3009065857</v>
      </c>
    </row>
    <row r="21" spans="1:17" x14ac:dyDescent="0.55000000000000004">
      <c r="A21" s="3" t="s">
        <v>113</v>
      </c>
      <c r="C21" s="12">
        <v>0</v>
      </c>
      <c r="D21" s="12"/>
      <c r="E21" s="12">
        <v>0</v>
      </c>
      <c r="F21" s="12"/>
      <c r="G21" s="12">
        <v>0</v>
      </c>
      <c r="H21" s="12"/>
      <c r="I21" s="12">
        <v>0</v>
      </c>
      <c r="J21" s="12"/>
      <c r="K21" s="12">
        <v>30000</v>
      </c>
      <c r="L21" s="12"/>
      <c r="M21" s="12">
        <v>26065274818</v>
      </c>
      <c r="N21" s="12"/>
      <c r="O21" s="12">
        <v>25900664655</v>
      </c>
      <c r="P21" s="12"/>
      <c r="Q21" s="12">
        <v>164610163</v>
      </c>
    </row>
    <row r="22" spans="1:17" ht="24.75" thickBot="1" x14ac:dyDescent="0.6">
      <c r="C22" s="12"/>
      <c r="D22" s="12"/>
      <c r="E22" s="13">
        <f>SUM(E8:E21)</f>
        <v>361796912321</v>
      </c>
      <c r="F22" s="12"/>
      <c r="G22" s="13">
        <f>SUM(G8:G21)</f>
        <v>369839738543</v>
      </c>
      <c r="H22" s="12"/>
      <c r="I22" s="13">
        <f>SUM(I8:I21)</f>
        <v>-8042826222</v>
      </c>
      <c r="J22" s="12"/>
      <c r="K22" s="12"/>
      <c r="L22" s="12"/>
      <c r="M22" s="13">
        <f>SUM(M8:M21)</f>
        <v>517715583580</v>
      </c>
      <c r="N22" s="12"/>
      <c r="O22" s="13">
        <f>SUM(O8:O21)</f>
        <v>527492026613</v>
      </c>
      <c r="P22" s="12"/>
      <c r="Q22" s="13">
        <f>SUM(Q8:Q21)</f>
        <v>-9776443033</v>
      </c>
    </row>
    <row r="23" spans="1:17" ht="24.75" thickTop="1" x14ac:dyDescent="0.55000000000000004"/>
    <row r="24" spans="1:17" x14ac:dyDescent="0.55000000000000004"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x14ac:dyDescent="0.55000000000000004">
      <c r="I25" s="4"/>
      <c r="O25" s="14"/>
      <c r="Q25" s="4"/>
    </row>
    <row r="26" spans="1:17" x14ac:dyDescent="0.55000000000000004">
      <c r="I26" s="12"/>
      <c r="Q26" s="12"/>
    </row>
    <row r="28" spans="1:17" x14ac:dyDescent="0.55000000000000004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x14ac:dyDescent="0.55000000000000004">
      <c r="I29" s="4"/>
      <c r="Q29" s="4"/>
    </row>
    <row r="30" spans="1:17" x14ac:dyDescent="0.55000000000000004">
      <c r="I30" s="12"/>
      <c r="Q30" s="1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2021-05-22T08:40:30Z</dcterms:created>
  <dcterms:modified xsi:type="dcterms:W3CDTF">2021-05-31T11:00:54Z</dcterms:modified>
</cp:coreProperties>
</file>